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846.2024 - ALIMENTAÇÃO HEER\"/>
    </mc:Choice>
  </mc:AlternateContent>
  <bookViews>
    <workbookView xWindow="0" yWindow="60" windowWidth="20490" windowHeight="7695" activeTab="5"/>
  </bookViews>
  <sheets>
    <sheet name="IV VALOR TOTAL" sheetId="1" r:id="rId1"/>
    <sheet name="IV A - ALIM COMPLEM" sheetId="2" r:id="rId2"/>
    <sheet name="IV C - CUSTO UNIT E TOTAL" sheetId="10" r:id="rId3"/>
    <sheet name="IV D - CUSTO PESSOAL MIN" sheetId="5" r:id="rId4"/>
    <sheet name="IV E - PLAN ABERTA PESS MIN" sheetId="6" r:id="rId5"/>
    <sheet name="IV F - RESUMO DE COTAÇÃO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0" l="1"/>
  <c r="D94" i="10"/>
  <c r="D93" i="10"/>
  <c r="D92" i="10"/>
  <c r="D91" i="10"/>
  <c r="D90" i="10"/>
  <c r="D89" i="10"/>
  <c r="B87" i="10"/>
  <c r="D86" i="10"/>
  <c r="D85" i="10"/>
  <c r="D84" i="10"/>
  <c r="D83" i="10"/>
  <c r="D82" i="10"/>
  <c r="D81" i="10"/>
  <c r="B79" i="10"/>
  <c r="D78" i="10"/>
  <c r="D77" i="10"/>
  <c r="D76" i="10"/>
  <c r="D75" i="10"/>
  <c r="D74" i="10"/>
  <c r="D73" i="10"/>
  <c r="B71" i="10"/>
  <c r="D70" i="10"/>
  <c r="D69" i="10"/>
  <c r="D68" i="10"/>
  <c r="D67" i="10"/>
  <c r="D66" i="10"/>
  <c r="D65" i="10"/>
  <c r="B63" i="10"/>
  <c r="D62" i="10"/>
  <c r="D61" i="10"/>
  <c r="D60" i="10"/>
  <c r="D59" i="10"/>
  <c r="D58" i="10"/>
  <c r="D57" i="10"/>
  <c r="B55" i="10"/>
  <c r="D54" i="10"/>
  <c r="D53" i="10"/>
  <c r="D52" i="10"/>
  <c r="D51" i="10"/>
  <c r="D50" i="10"/>
  <c r="D49" i="10"/>
  <c r="B47" i="10"/>
  <c r="D46" i="10"/>
  <c r="D45" i="10"/>
  <c r="D44" i="10"/>
  <c r="D43" i="10"/>
  <c r="D42" i="10"/>
  <c r="D41" i="10"/>
  <c r="B39" i="10"/>
  <c r="D38" i="10"/>
  <c r="D37" i="10"/>
  <c r="D36" i="10"/>
  <c r="D35" i="10"/>
  <c r="D34" i="10"/>
  <c r="D33" i="10"/>
  <c r="B31" i="10"/>
  <c r="D30" i="10"/>
  <c r="D29" i="10"/>
  <c r="D28" i="10"/>
  <c r="D27" i="10"/>
  <c r="D26" i="10"/>
  <c r="D25" i="10"/>
  <c r="B23" i="10"/>
  <c r="D22" i="10"/>
  <c r="D21" i="10"/>
  <c r="D20" i="10"/>
  <c r="D19" i="10"/>
  <c r="D18" i="10"/>
  <c r="D17" i="10"/>
  <c r="B14" i="10"/>
  <c r="D13" i="10"/>
  <c r="D12" i="10"/>
  <c r="D11" i="10"/>
  <c r="D10" i="10"/>
  <c r="B8" i="10"/>
  <c r="D7" i="10"/>
  <c r="D6" i="10"/>
  <c r="D5" i="10"/>
  <c r="D4" i="10"/>
  <c r="B96" i="10" l="1"/>
  <c r="D95" i="10"/>
  <c r="D87" i="10"/>
  <c r="D79" i="10"/>
  <c r="D71" i="10"/>
  <c r="D63" i="10"/>
  <c r="D55" i="10"/>
  <c r="D47" i="10"/>
  <c r="D39" i="10"/>
  <c r="D31" i="10"/>
  <c r="D23" i="10"/>
  <c r="D14" i="10"/>
  <c r="D8" i="10"/>
  <c r="C134" i="6"/>
  <c r="C133" i="6"/>
  <c r="C131" i="6"/>
  <c r="C130" i="6"/>
  <c r="C129" i="6"/>
  <c r="C128" i="6"/>
  <c r="C127" i="6"/>
  <c r="C132" i="6" l="1"/>
  <c r="D96" i="10"/>
  <c r="D97" i="10" s="1"/>
  <c r="D98" i="10" s="1"/>
  <c r="C2" i="1"/>
  <c r="D15" i="5" l="1"/>
  <c r="B19" i="5" l="1"/>
  <c r="D18" i="5"/>
  <c r="D17" i="5"/>
  <c r="D16" i="5"/>
  <c r="D14" i="5"/>
  <c r="D13" i="5"/>
  <c r="B8" i="5"/>
  <c r="B24" i="5" s="1"/>
  <c r="D7" i="5"/>
  <c r="D6" i="5"/>
  <c r="D5" i="5"/>
  <c r="D4" i="5"/>
  <c r="D3" i="5"/>
  <c r="D19" i="5" l="1"/>
  <c r="D8" i="5"/>
  <c r="D24" i="5" l="1"/>
  <c r="C18" i="8" s="1"/>
  <c r="C15" i="8"/>
  <c r="C16" i="8" s="1"/>
  <c r="C17" i="8" l="1"/>
  <c r="C19" i="8" s="1"/>
  <c r="C20" i="8" s="1"/>
</calcChain>
</file>

<file path=xl/sharedStrings.xml><?xml version="1.0" encoding="utf-8"?>
<sst xmlns="http://schemas.openxmlformats.org/spreadsheetml/2006/main" count="511" uniqueCount="253">
  <si>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</si>
  <si>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</si>
  <si>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</si>
  <si>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</si>
  <si>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</si>
  <si>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</si>
  <si>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</si>
  <si>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</si>
  <si>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</si>
  <si>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</si>
  <si>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</si>
  <si>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</si>
  <si>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</si>
  <si>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</si>
  <si>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</si>
  <si>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</si>
  <si>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</si>
  <si>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</si>
  <si>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</si>
  <si>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</si>
  <si>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</si>
  <si>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</si>
  <si>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</si>
  <si>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</si>
  <si>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</si>
  <si>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</si>
  <si>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</si>
  <si>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</si>
  <si>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</si>
  <si>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</si>
  <si>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</si>
  <si>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</si>
  <si>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</si>
  <si>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</si>
  <si>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</si>
  <si>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</si>
  <si>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</si>
  <si>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</si>
  <si>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</si>
  <si>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</si>
  <si>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</si>
  <si>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</si>
  <si>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</si>
  <si>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</si>
  <si>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</si>
  <si>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</si>
  <si>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</si>
  <si>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</si>
  <si>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</si>
  <si>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</si>
  <si>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</si>
  <si>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</si>
  <si>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</si>
  <si>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</si>
  <si>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</si>
  <si>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</si>
  <si>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</si>
  <si>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</si>
  <si>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</si>
  <si>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</si>
  <si>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</si>
  <si>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</si>
  <si>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</si>
  <si>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</si>
  <si>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</si>
  <si>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</si>
  <si>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</si>
  <si>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</si>
  <si>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</si>
  <si>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</si>
  <si>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</si>
  <si>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</si>
  <si>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</si>
  <si>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</si>
  <si>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</si>
  <si>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</si>
  <si>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</si>
  <si>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</si>
  <si>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</si>
  <si>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</si>
  <si>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</si>
  <si>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</si>
  <si>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</si>
  <si>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</si>
  <si>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</si>
  <si>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</si>
  <si>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</si>
  <si>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</si>
  <si>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</si>
  <si>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</si>
  <si>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</si>
  <si>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</si>
  <si>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</si>
  <si>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</si>
  <si>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</si>
  <si>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</si>
  <si>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</si>
  <si>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</si>
  <si>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</si>
  <si>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</si>
  <si>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</si>
  <si>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</si>
  <si>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</si>
  <si>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</si>
  <si>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</si>
  <si>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</si>
  <si>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</si>
  <si>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</si>
  <si>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</si>
  <si>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</si>
  <si>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</si>
  <si>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</si>
  <si>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</si>
  <si>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</si>
  <si>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</si>
  <si>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</si>
  <si>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</si>
  <si>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</si>
  <si>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</si>
  <si>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</si>
  <si>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</si>
  <si>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</si>
  <si>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</si>
  <si>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</si>
  <si>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</si>
  <si>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</si>
  <si>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</si>
  <si>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</si>
  <si>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</si>
  <si>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</si>
  <si>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</si>
  <si>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</si>
  <si>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</si>
  <si>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</si>
  <si>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</si>
  <si>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</si>
  <si>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</si>
  <si>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</si>
  <si>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</si>
  <si>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</si>
  <si>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</si>
  <si>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</si>
  <si>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</si>
  <si>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</si>
  <si>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</si>
  <si>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</si>
  <si>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</si>
  <si>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</si>
  <si>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</si>
  <si>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</si>
  <si>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</si>
  <si>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</si>
  <si>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</si>
  <si>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</si>
  <si>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</si>
  <si>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</si>
  <si>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</si>
  <si>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</si>
  <si>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</si>
  <si>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</si>
  <si>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</si>
  <si>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</si>
  <si>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</si>
  <si>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</si>
  <si>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</si>
  <si>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</si>
  <si>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</si>
  <si>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</si>
  <si>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</si>
  <si>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</si>
  <si>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</si>
  <si>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</si>
  <si>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</si>
  <si>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</si>
  <si>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</si>
  <si>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</si>
  <si>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</si>
  <si>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</si>
  <si>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</si>
  <si>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 xml:space="preserve"> CUSTO UNITÁRIO POR POSTO ($) </t>
  </si>
  <si>
    <t>ITEM</t>
  </si>
  <si>
    <t>Gêneros Alimentícios</t>
  </si>
  <si>
    <t xml:space="preserve">Utensílios da Empresa </t>
  </si>
  <si>
    <t>EXPLICAÇÃO DA COTAÇÃO POR ITEM</t>
  </si>
  <si>
    <t>Descartáveis e Material de Limpeza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</si>
  <si>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</si>
  <si>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</si>
  <si>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</si>
  <si>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</si>
  <si>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</si>
  <si>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</si>
  <si>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</si>
  <si>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</si>
  <si>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</si>
  <si>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</si>
  <si>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</si>
  <si>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</si>
  <si>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</si>
  <si>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</t>
  </si>
  <si>
    <t>(*)</t>
  </si>
  <si>
    <t>HEER</t>
  </si>
  <si>
    <t>Distribuição Pessoal</t>
  </si>
  <si>
    <t>FORMAÇÃO DE PREÇOS POR POSTO COMPILADO - HEER</t>
  </si>
  <si>
    <t>DIARISTA</t>
  </si>
  <si>
    <t xml:space="preserve"> CUSTO TOTAL POR POSTO ($) </t>
  </si>
  <si>
    <t>Nutricionista - Chefe</t>
  </si>
  <si>
    <t>Cozinheiro - Dieta</t>
  </si>
  <si>
    <t>Almoxarife</t>
  </si>
  <si>
    <t>Auxiliar de Almoxarifado</t>
  </si>
  <si>
    <t>Administração (empresa)</t>
  </si>
  <si>
    <t>FORMAÇÃO DE PREÇOS POR POSTO COMPILADO POR UNIDADE - HEER</t>
  </si>
  <si>
    <t>12x36 Diurno</t>
  </si>
  <si>
    <t>Nutricionista - Produção</t>
  </si>
  <si>
    <t>Cozinheiro - Geral</t>
  </si>
  <si>
    <t>Auxiliar de Cozinha</t>
  </si>
  <si>
    <t>Copeiro</t>
  </si>
  <si>
    <t>Auxiliar de Limpeza</t>
  </si>
  <si>
    <t>CUSTO TOTAL DA MÃO DE OBRA DO HEER ($)</t>
  </si>
  <si>
    <t>Magarefe</t>
  </si>
  <si>
    <t>VALOR GLOBAL (12 MESES) ($)</t>
  </si>
  <si>
    <t>Valor embutido no ANEXO IV-C: Estimativa Mensal e Formação de Preços</t>
  </si>
  <si>
    <t>Valor igual ao apresentado no ANEXO IV-C</t>
  </si>
  <si>
    <t>10%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</si>
  <si>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</si>
  <si>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Global (12 meses) por UNIDADE ($)</t>
  </si>
  <si>
    <t>TIPO DA REFEIÇÃO</t>
  </si>
  <si>
    <t>ESTIMATIVA DE CONSUMO MENSAL (acrescido de 30%)</t>
  </si>
  <si>
    <t>Custo Unitário ($)</t>
  </si>
  <si>
    <t>Valor Total ($)</t>
  </si>
  <si>
    <t>Dieta Normal</t>
  </si>
  <si>
    <t>Funcionários</t>
  </si>
  <si>
    <t xml:space="preserve">Funcionários </t>
  </si>
  <si>
    <t>Desjejum</t>
  </si>
  <si>
    <t>Almoço</t>
  </si>
  <si>
    <t>Merenda</t>
  </si>
  <si>
    <t>Jantar</t>
  </si>
  <si>
    <t>Acompanhantes</t>
  </si>
  <si>
    <t>Pacientes</t>
  </si>
  <si>
    <t>ADULTO</t>
  </si>
  <si>
    <t>Colação</t>
  </si>
  <si>
    <t>Ceia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</si>
  <si>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</si>
  <si>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</si>
  <si>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</si>
  <si>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</si>
  <si>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</si>
  <si>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</si>
  <si>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</si>
  <si>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</si>
  <si>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</si>
  <si>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Total Mensal</t>
  </si>
  <si>
    <t>Alimentação Complementar (10% do Total Mensal)</t>
  </si>
  <si>
    <t xml:space="preserve">Somatório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</si>
</sst>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8" xfId="0" applyBorder="1"/>
    <xf numFmtId="0" fontId="2" fillId="8" borderId="10" xfId="0" applyFont="1" applyFill="1" applyBorder="1" applyAlignment="1">
      <alignment vertical="center" wrapText="1"/>
    </xf>
    <xf numFmtId="44" fontId="2" fillId="7" borderId="10" xfId="4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44" fontId="10" fillId="0" borderId="10" xfId="4" applyFont="1" applyBorder="1" applyAlignment="1" applyProtection="1">
      <alignment horizontal="center" vertical="center" wrapText="1"/>
      <protection locked="0"/>
    </xf>
    <xf numFmtId="44" fontId="2" fillId="8" borderId="10" xfId="4" applyFont="1" applyFill="1" applyBorder="1" applyAlignment="1">
      <alignment horizontal="center" vertical="center" wrapText="1"/>
    </xf>
    <xf numFmtId="44" fontId="10" fillId="0" borderId="10" xfId="4" applyFont="1" applyBorder="1" applyAlignment="1">
      <alignment horizontal="center" vertical="center" wrapText="1"/>
    </xf>
    <xf numFmtId="44" fontId="2" fillId="8" borderId="10" xfId="4" applyFont="1" applyFill="1" applyBorder="1" applyAlignment="1">
      <alignment vertical="center"/>
    </xf>
    <xf numFmtId="0" fontId="8" fillId="0" borderId="0" xfId="0" applyFont="1"/>
    <xf numFmtId="44" fontId="8" fillId="0" borderId="0" xfId="4" applyFont="1"/>
    <xf numFmtId="164" fontId="6" fillId="0" borderId="5" xfId="2" applyNumberFormat="1" applyFont="1" applyBorder="1" applyAlignment="1" applyProtection="1">
      <alignment horizontal="center" vertical="center"/>
      <protection locked="0"/>
    </xf>
    <xf numFmtId="0" fontId="2" fillId="10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 applyProtection="1">
      <alignment horizontal="center" vertical="center"/>
      <protection locked="0"/>
    </xf>
    <xf numFmtId="44" fontId="10" fillId="0" borderId="5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44" fontId="2" fillId="10" borderId="3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44" fontId="2" fillId="1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2" fillId="7" borderId="10" xfId="0" applyNumberFormat="1" applyFont="1" applyFill="1" applyBorder="1" applyAlignment="1">
      <alignment horizontal="center" vertical="center" wrapText="1"/>
    </xf>
    <xf numFmtId="44" fontId="12" fillId="7" borderId="10" xfId="5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1" fontId="2" fillId="7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44" fontId="8" fillId="0" borderId="10" xfId="5" applyFont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44" fontId="8" fillId="8" borderId="10" xfId="5" applyFont="1" applyFill="1" applyBorder="1" applyAlignment="1">
      <alignment horizontal="center"/>
    </xf>
    <xf numFmtId="44" fontId="12" fillId="8" borderId="10" xfId="5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44" fontId="12" fillId="2" borderId="10" xfId="5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44" fontId="12" fillId="2" borderId="10" xfId="2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44" fontId="8" fillId="8" borderId="11" xfId="5" applyFont="1" applyFill="1" applyBorder="1" applyAlignment="1">
      <alignment horizontal="center"/>
    </xf>
    <xf numFmtId="0" fontId="2" fillId="7" borderId="10" xfId="0" applyFont="1" applyFill="1" applyBorder="1" applyAlignment="1">
      <alignment vertical="center" wrapText="1"/>
    </xf>
    <xf numFmtId="44" fontId="12" fillId="2" borderId="10" xfId="2" applyFont="1" applyFill="1" applyBorder="1" applyAlignment="1">
      <alignment horizontal="center" wrapText="1"/>
    </xf>
    <xf numFmtId="0" fontId="2" fillId="7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44" fontId="12" fillId="7" borderId="10" xfId="5" applyFont="1" applyFill="1" applyBorder="1" applyAlignment="1">
      <alignment horizontal="center"/>
    </xf>
    <xf numFmtId="44" fontId="8" fillId="0" borderId="10" xfId="5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right"/>
    </xf>
    <xf numFmtId="0" fontId="2" fillId="10" borderId="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44" fontId="2" fillId="2" borderId="15" xfId="4" applyFont="1" applyFill="1" applyBorder="1" applyAlignment="1">
      <alignment horizontal="center" vertical="center" wrapText="1"/>
    </xf>
    <xf numFmtId="44" fontId="2" fillId="2" borderId="13" xfId="4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6">
    <cellStyle name="Moeda" xfId="4" builtinId="4"/>
    <cellStyle name="Moeda 10" xfId="5"/>
    <cellStyle name="Moeda 2" xfId="2"/>
    <cellStyle name="Moeda 3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9.7109375" customWidth="1"/>
    <col min="2" max="2" width="24.7109375" customWidth="1"/>
    <col min="3" max="3" width="32.5703125" customWidth="1"/>
  </cols>
  <sheetData>
    <row r="1" spans="1:3" ht="15.75" thickBot="1" x14ac:dyDescent="0.3">
      <c r="A1" s="83" t="s">
        <v>200</v>
      </c>
      <c r="B1" s="1" t="s">
        <v>0</v>
      </c>
      <c r="C1" s="1" t="s">
        <v>219</v>
      </c>
    </row>
    <row r="2" spans="1:3" ht="15.75" thickBot="1" x14ac:dyDescent="0.3">
      <c r="A2" s="84"/>
      <c r="B2" s="3"/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5" workbookViewId="0">
      <selection activeCell="L14" sqref="L14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4" t="s">
        <v>1</v>
      </c>
      <c r="B1" s="5" t="s">
        <v>2</v>
      </c>
      <c r="C1" s="8" t="s">
        <v>3</v>
      </c>
    </row>
    <row r="2" spans="1:3" ht="15.75" thickBot="1" x14ac:dyDescent="0.3">
      <c r="A2" s="6" t="s">
        <v>4</v>
      </c>
      <c r="B2" s="7" t="s">
        <v>5</v>
      </c>
      <c r="C2" s="36"/>
    </row>
    <row r="3" spans="1:3" ht="15.75" thickBot="1" x14ac:dyDescent="0.3">
      <c r="A3" s="6" t="s">
        <v>6</v>
      </c>
      <c r="B3" s="7" t="s">
        <v>7</v>
      </c>
      <c r="C3" s="36"/>
    </row>
    <row r="4" spans="1:3" ht="15.75" thickBot="1" x14ac:dyDescent="0.3">
      <c r="A4" s="6" t="s">
        <v>8</v>
      </c>
      <c r="B4" s="7" t="s">
        <v>9</v>
      </c>
      <c r="C4" s="36"/>
    </row>
    <row r="5" spans="1:3" ht="15.75" thickBot="1" x14ac:dyDescent="0.3">
      <c r="A5" s="6" t="s">
        <v>10</v>
      </c>
      <c r="B5" s="7" t="s">
        <v>11</v>
      </c>
      <c r="C5" s="36"/>
    </row>
    <row r="6" spans="1:3" ht="15.75" thickBot="1" x14ac:dyDescent="0.3">
      <c r="A6" s="6" t="s">
        <v>12</v>
      </c>
      <c r="B6" s="7" t="s">
        <v>13</v>
      </c>
      <c r="C6" s="36"/>
    </row>
    <row r="7" spans="1:3" ht="15.75" thickBot="1" x14ac:dyDescent="0.3">
      <c r="A7" s="6" t="s">
        <v>14</v>
      </c>
      <c r="B7" s="7" t="s">
        <v>15</v>
      </c>
      <c r="C7" s="36"/>
    </row>
    <row r="8" spans="1:3" ht="26.25" thickBot="1" x14ac:dyDescent="0.3">
      <c r="A8" s="6" t="s">
        <v>16</v>
      </c>
      <c r="B8" s="7" t="s">
        <v>17</v>
      </c>
      <c r="C8" s="36"/>
    </row>
    <row r="9" spans="1:3" ht="15.75" thickBot="1" x14ac:dyDescent="0.3">
      <c r="A9" s="6" t="s">
        <v>18</v>
      </c>
      <c r="B9" s="7" t="s">
        <v>19</v>
      </c>
      <c r="C9" s="36"/>
    </row>
    <row r="10" spans="1:3" ht="15.75" thickBot="1" x14ac:dyDescent="0.3">
      <c r="A10" s="6" t="s">
        <v>20</v>
      </c>
      <c r="B10" s="7" t="s">
        <v>5</v>
      </c>
      <c r="C10" s="36"/>
    </row>
    <row r="11" spans="1:3" ht="26.25" thickBot="1" x14ac:dyDescent="0.3">
      <c r="A11" s="6" t="s">
        <v>21</v>
      </c>
      <c r="B11" s="7" t="s">
        <v>11</v>
      </c>
      <c r="C11" s="36"/>
    </row>
    <row r="12" spans="1:3" ht="15.75" thickBot="1" x14ac:dyDescent="0.3">
      <c r="A12" s="6" t="s">
        <v>22</v>
      </c>
      <c r="B12" s="7" t="s">
        <v>11</v>
      </c>
      <c r="C12" s="36"/>
    </row>
    <row r="13" spans="1:3" ht="15.75" thickBot="1" x14ac:dyDescent="0.3">
      <c r="A13" s="6" t="s">
        <v>23</v>
      </c>
      <c r="B13" s="7" t="s">
        <v>24</v>
      </c>
      <c r="C13" s="36"/>
    </row>
    <row r="14" spans="1:3" ht="15.75" thickBot="1" x14ac:dyDescent="0.3">
      <c r="A14" s="6" t="s">
        <v>25</v>
      </c>
      <c r="B14" s="7" t="s">
        <v>24</v>
      </c>
      <c r="C14" s="36"/>
    </row>
    <row r="15" spans="1:3" ht="15.75" thickBot="1" x14ac:dyDescent="0.3">
      <c r="A15" s="6" t="s">
        <v>26</v>
      </c>
      <c r="B15" s="7" t="s">
        <v>24</v>
      </c>
      <c r="C15" s="36"/>
    </row>
    <row r="16" spans="1:3" ht="15.75" thickBot="1" x14ac:dyDescent="0.3">
      <c r="A16" s="6" t="s">
        <v>27</v>
      </c>
      <c r="B16" s="7" t="s">
        <v>28</v>
      </c>
      <c r="C16" s="36"/>
    </row>
    <row r="17" spans="1:3" ht="15.75" thickBot="1" x14ac:dyDescent="0.3">
      <c r="A17" s="6" t="s">
        <v>29</v>
      </c>
      <c r="B17" s="7" t="s">
        <v>30</v>
      </c>
      <c r="C17" s="36"/>
    </row>
    <row r="18" spans="1:3" ht="15.75" thickBot="1" x14ac:dyDescent="0.3">
      <c r="A18" s="6" t="s">
        <v>31</v>
      </c>
      <c r="B18" s="7" t="s">
        <v>30</v>
      </c>
      <c r="C18" s="36"/>
    </row>
    <row r="19" spans="1:3" ht="15.75" thickBot="1" x14ac:dyDescent="0.3">
      <c r="A19" s="6" t="s">
        <v>32</v>
      </c>
      <c r="B19" s="7" t="s">
        <v>33</v>
      </c>
      <c r="C19" s="36"/>
    </row>
    <row r="20" spans="1:3" ht="15.75" thickBot="1" x14ac:dyDescent="0.3">
      <c r="A20" s="6" t="s">
        <v>34</v>
      </c>
      <c r="B20" s="7" t="s">
        <v>33</v>
      </c>
      <c r="C20" s="36"/>
    </row>
    <row r="21" spans="1:3" ht="15.75" thickBot="1" x14ac:dyDescent="0.3">
      <c r="A21" s="6" t="s">
        <v>35</v>
      </c>
      <c r="B21" s="7" t="s">
        <v>30</v>
      </c>
      <c r="C21" s="36"/>
    </row>
    <row r="22" spans="1:3" ht="15.75" thickBot="1" x14ac:dyDescent="0.3">
      <c r="A22" s="6" t="s">
        <v>36</v>
      </c>
      <c r="B22" s="7" t="s">
        <v>37</v>
      </c>
      <c r="C22" s="36"/>
    </row>
    <row r="23" spans="1:3" ht="15.75" thickBot="1" x14ac:dyDescent="0.3">
      <c r="A23" s="6" t="s">
        <v>38</v>
      </c>
      <c r="B23" s="7" t="s">
        <v>37</v>
      </c>
      <c r="C23" s="36"/>
    </row>
    <row r="24" spans="1:3" ht="15.75" thickBot="1" x14ac:dyDescent="0.3">
      <c r="A24" s="6" t="s">
        <v>39</v>
      </c>
      <c r="B24" s="7" t="s">
        <v>37</v>
      </c>
      <c r="C24" s="36"/>
    </row>
    <row r="25" spans="1:3" ht="15.75" thickBot="1" x14ac:dyDescent="0.3">
      <c r="A25" s="6" t="s">
        <v>40</v>
      </c>
      <c r="B25" s="7" t="s">
        <v>11</v>
      </c>
      <c r="C25" s="36"/>
    </row>
    <row r="26" spans="1:3" ht="15.75" thickBot="1" x14ac:dyDescent="0.3">
      <c r="A26" s="6" t="s">
        <v>41</v>
      </c>
      <c r="B26" s="7" t="s">
        <v>42</v>
      </c>
      <c r="C26" s="36"/>
    </row>
    <row r="27" spans="1:3" ht="15.75" thickBot="1" x14ac:dyDescent="0.3">
      <c r="A27" s="6" t="s">
        <v>43</v>
      </c>
      <c r="B27" s="7" t="s">
        <v>44</v>
      </c>
      <c r="C27" s="36"/>
    </row>
    <row r="28" spans="1:3" ht="26.25" thickBot="1" x14ac:dyDescent="0.3">
      <c r="A28" s="6" t="s">
        <v>45</v>
      </c>
      <c r="B28" s="7" t="s">
        <v>44</v>
      </c>
      <c r="C28" s="36"/>
    </row>
    <row r="29" spans="1:3" ht="15.75" thickBot="1" x14ac:dyDescent="0.3">
      <c r="A29" s="6" t="s">
        <v>46</v>
      </c>
      <c r="B29" s="7" t="s">
        <v>44</v>
      </c>
      <c r="C29" s="36"/>
    </row>
    <row r="30" spans="1:3" ht="15.75" thickBot="1" x14ac:dyDescent="0.3">
      <c r="A30" s="6" t="s">
        <v>47</v>
      </c>
      <c r="B30" s="7" t="s">
        <v>5</v>
      </c>
      <c r="C30" s="36"/>
    </row>
    <row r="31" spans="1:3" ht="15.75" thickBot="1" x14ac:dyDescent="0.3">
      <c r="A31" s="6" t="s">
        <v>48</v>
      </c>
      <c r="B31" s="7" t="s">
        <v>44</v>
      </c>
      <c r="C31" s="36"/>
    </row>
    <row r="32" spans="1:3" ht="26.25" thickBot="1" x14ac:dyDescent="0.3">
      <c r="A32" s="6" t="s">
        <v>49</v>
      </c>
      <c r="B32" s="7" t="s">
        <v>5</v>
      </c>
      <c r="C32" s="36"/>
    </row>
    <row r="33" spans="1:3" ht="26.25" thickBot="1" x14ac:dyDescent="0.3">
      <c r="A33" s="6" t="s">
        <v>50</v>
      </c>
      <c r="B33" s="7" t="s">
        <v>44</v>
      </c>
      <c r="C33" s="36"/>
    </row>
    <row r="34" spans="1:3" ht="15.75" thickBot="1" x14ac:dyDescent="0.3">
      <c r="A34" s="6" t="s">
        <v>51</v>
      </c>
      <c r="B34" s="7" t="s">
        <v>5</v>
      </c>
      <c r="C34" s="36"/>
    </row>
    <row r="35" spans="1:3" ht="26.25" thickBot="1" x14ac:dyDescent="0.3">
      <c r="A35" s="6" t="s">
        <v>52</v>
      </c>
      <c r="B35" s="7" t="s">
        <v>5</v>
      </c>
      <c r="C35" s="36"/>
    </row>
    <row r="36" spans="1:3" ht="26.25" thickBot="1" x14ac:dyDescent="0.3">
      <c r="A36" s="6" t="s">
        <v>53</v>
      </c>
      <c r="B36" s="7" t="s">
        <v>5</v>
      </c>
      <c r="C36" s="36"/>
    </row>
    <row r="37" spans="1:3" ht="39" thickBot="1" x14ac:dyDescent="0.3">
      <c r="A37" s="6" t="s">
        <v>54</v>
      </c>
      <c r="B37" s="7" t="s">
        <v>5</v>
      </c>
      <c r="C37" s="36"/>
    </row>
    <row r="38" spans="1:3" ht="26.25" thickBot="1" x14ac:dyDescent="0.3">
      <c r="A38" s="6" t="s">
        <v>55</v>
      </c>
      <c r="B38" s="7" t="s">
        <v>5</v>
      </c>
      <c r="C38" s="36"/>
    </row>
    <row r="39" spans="1:3" ht="51.75" thickBot="1" x14ac:dyDescent="0.3">
      <c r="A39" s="6" t="s">
        <v>56</v>
      </c>
      <c r="B39" s="7" t="s">
        <v>5</v>
      </c>
      <c r="C39" s="36"/>
    </row>
    <row r="40" spans="1:3" ht="69.95" customHeight="1" thickBot="1" x14ac:dyDescent="0.3">
      <c r="A40" s="6" t="s">
        <v>57</v>
      </c>
      <c r="B40" s="7" t="s">
        <v>5</v>
      </c>
      <c r="C40" s="36"/>
    </row>
    <row r="41" spans="1:3" ht="26.25" thickBot="1" x14ac:dyDescent="0.3">
      <c r="A41" s="6" t="s">
        <v>58</v>
      </c>
      <c r="B41" s="7" t="s">
        <v>59</v>
      </c>
      <c r="C41" s="36"/>
    </row>
    <row r="42" spans="1:3" ht="15.75" thickBot="1" x14ac:dyDescent="0.3">
      <c r="A42" s="6" t="s">
        <v>60</v>
      </c>
      <c r="B42" s="7" t="s">
        <v>61</v>
      </c>
      <c r="C42" s="36"/>
    </row>
    <row r="43" spans="1:3" ht="15.75" thickBot="1" x14ac:dyDescent="0.3">
      <c r="A43" s="6" t="s">
        <v>62</v>
      </c>
      <c r="B43" s="7" t="s">
        <v>61</v>
      </c>
      <c r="C43" s="36"/>
    </row>
    <row r="44" spans="1:3" ht="15.75" thickBot="1" x14ac:dyDescent="0.3">
      <c r="A44" s="6" t="s">
        <v>63</v>
      </c>
      <c r="B44" s="7" t="s">
        <v>64</v>
      </c>
      <c r="C44" s="36"/>
    </row>
    <row r="45" spans="1:3" ht="15.75" thickBot="1" x14ac:dyDescent="0.3">
      <c r="A45" s="6" t="s">
        <v>65</v>
      </c>
      <c r="B45" s="7" t="s">
        <v>61</v>
      </c>
      <c r="C45" s="36"/>
    </row>
    <row r="46" spans="1:3" ht="15.75" thickBot="1" x14ac:dyDescent="0.3">
      <c r="A46" s="6" t="s">
        <v>66</v>
      </c>
      <c r="B46" s="7" t="s">
        <v>64</v>
      </c>
      <c r="C46" s="36"/>
    </row>
    <row r="47" spans="1:3" ht="15.75" thickBot="1" x14ac:dyDescent="0.3">
      <c r="A47" s="6" t="s">
        <v>67</v>
      </c>
      <c r="B47" s="7" t="s">
        <v>68</v>
      </c>
      <c r="C47" s="36"/>
    </row>
    <row r="48" spans="1:3" ht="26.25" thickBot="1" x14ac:dyDescent="0.3">
      <c r="A48" s="6" t="s">
        <v>69</v>
      </c>
      <c r="B48" s="7" t="s">
        <v>61</v>
      </c>
      <c r="C48" s="36"/>
    </row>
    <row r="49" spans="1:3" ht="26.25" thickBot="1" x14ac:dyDescent="0.3">
      <c r="A49" s="6" t="s">
        <v>70</v>
      </c>
      <c r="B49" s="7" t="s">
        <v>61</v>
      </c>
      <c r="C49" s="36"/>
    </row>
    <row r="50" spans="1:3" ht="15.75" thickBot="1" x14ac:dyDescent="0.3">
      <c r="A50" s="6" t="s">
        <v>71</v>
      </c>
      <c r="B50" s="7" t="s">
        <v>44</v>
      </c>
      <c r="C50" s="36"/>
    </row>
    <row r="51" spans="1:3" ht="15.75" thickBot="1" x14ac:dyDescent="0.3">
      <c r="A51" s="6" t="s">
        <v>72</v>
      </c>
      <c r="B51" s="7" t="s">
        <v>44</v>
      </c>
      <c r="C51" s="36"/>
    </row>
    <row r="52" spans="1:3" ht="39" thickBot="1" x14ac:dyDescent="0.3">
      <c r="A52" s="6" t="s">
        <v>73</v>
      </c>
      <c r="B52" s="7" t="s">
        <v>5</v>
      </c>
      <c r="C52" s="36"/>
    </row>
    <row r="53" spans="1:3" ht="39" thickBot="1" x14ac:dyDescent="0.3">
      <c r="A53" s="6" t="s">
        <v>74</v>
      </c>
      <c r="B53" s="7" t="s">
        <v>5</v>
      </c>
      <c r="C53" s="36"/>
    </row>
    <row r="54" spans="1:3" ht="39" thickBot="1" x14ac:dyDescent="0.3">
      <c r="A54" s="6" t="s">
        <v>75</v>
      </c>
      <c r="B54" s="7" t="s">
        <v>44</v>
      </c>
      <c r="C54" s="36"/>
    </row>
    <row r="55" spans="1:3" ht="15.75" thickBot="1" x14ac:dyDescent="0.3">
      <c r="A55" s="6" t="s">
        <v>76</v>
      </c>
      <c r="B55" s="7" t="s">
        <v>44</v>
      </c>
      <c r="C55" s="36"/>
    </row>
    <row r="56" spans="1:3" ht="15.75" thickBot="1" x14ac:dyDescent="0.3">
      <c r="A56" s="6" t="s">
        <v>77</v>
      </c>
      <c r="B56" s="7" t="s">
        <v>78</v>
      </c>
      <c r="C56" s="36"/>
    </row>
    <row r="57" spans="1:3" ht="15.75" thickBot="1" x14ac:dyDescent="0.3">
      <c r="A57" s="6" t="s">
        <v>79</v>
      </c>
      <c r="B57" s="7" t="s">
        <v>5</v>
      </c>
      <c r="C57" s="36"/>
    </row>
    <row r="58" spans="1:3" ht="15.75" thickBot="1" x14ac:dyDescent="0.3">
      <c r="A58" s="6" t="s">
        <v>80</v>
      </c>
      <c r="B58" s="7" t="s">
        <v>81</v>
      </c>
      <c r="C58" s="36"/>
    </row>
    <row r="59" spans="1:3" ht="26.25" thickBot="1" x14ac:dyDescent="0.3">
      <c r="A59" s="6" t="s">
        <v>82</v>
      </c>
      <c r="B59" s="7" t="s">
        <v>5</v>
      </c>
      <c r="C59" s="36"/>
    </row>
    <row r="60" spans="1:3" ht="15.75" thickBot="1" x14ac:dyDescent="0.3">
      <c r="A60" s="6" t="s">
        <v>83</v>
      </c>
      <c r="B60" s="7" t="s">
        <v>84</v>
      </c>
      <c r="C60" s="36"/>
    </row>
    <row r="61" spans="1:3" ht="26.25" thickBot="1" x14ac:dyDescent="0.3">
      <c r="A61" s="6" t="s">
        <v>85</v>
      </c>
      <c r="B61" s="7" t="s">
        <v>44</v>
      </c>
      <c r="C61" s="36"/>
    </row>
    <row r="62" spans="1:3" ht="26.25" thickBot="1" x14ac:dyDescent="0.3">
      <c r="A62" s="6" t="s">
        <v>86</v>
      </c>
      <c r="B62" s="7" t="s">
        <v>5</v>
      </c>
      <c r="C62" s="36"/>
    </row>
    <row r="63" spans="1:3" ht="39" thickBot="1" x14ac:dyDescent="0.3">
      <c r="A63" s="6" t="s">
        <v>87</v>
      </c>
      <c r="B63" s="7" t="s">
        <v>5</v>
      </c>
      <c r="C63" s="36"/>
    </row>
  </sheetData>
  <sheetProtection algorithmName="SHA-512" hashValue="lh85pkSvc3tPd29kw1ZEpoZTyet4er51dixD+AkJOj/vgnUBrIRErRGBHuRnKJVOGKe7v58avZ94aL9Bn2Appg==" saltValue="mRX4ZLuookGKt66hGrvx0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3" workbookViewId="0">
      <selection activeCell="C8" sqref="C8"/>
    </sheetView>
  </sheetViews>
  <sheetFormatPr defaultRowHeight="15" x14ac:dyDescent="0.25"/>
  <cols>
    <col min="1" max="1" width="20.140625" customWidth="1"/>
    <col min="2" max="2" width="18.28515625" customWidth="1"/>
    <col min="3" max="3" width="18.140625" customWidth="1"/>
    <col min="4" max="4" width="20.28515625" customWidth="1"/>
  </cols>
  <sheetData>
    <row r="1" spans="1:4" x14ac:dyDescent="0.25">
      <c r="A1" s="85" t="s">
        <v>200</v>
      </c>
      <c r="B1" s="85"/>
      <c r="C1" s="85"/>
      <c r="D1" s="85"/>
    </row>
    <row r="2" spans="1:4" ht="36" x14ac:dyDescent="0.25">
      <c r="A2" s="60" t="s">
        <v>225</v>
      </c>
      <c r="B2" s="61" t="s">
        <v>226</v>
      </c>
      <c r="C2" s="62" t="s">
        <v>227</v>
      </c>
      <c r="D2" s="62" t="s">
        <v>228</v>
      </c>
    </row>
    <row r="3" spans="1:4" x14ac:dyDescent="0.25">
      <c r="A3" s="63" t="s">
        <v>229</v>
      </c>
      <c r="B3" s="64" t="s">
        <v>230</v>
      </c>
      <c r="C3" s="65" t="s">
        <v>231</v>
      </c>
      <c r="D3" s="65" t="s">
        <v>231</v>
      </c>
    </row>
    <row r="4" spans="1:4" x14ac:dyDescent="0.25">
      <c r="A4" s="26" t="s">
        <v>232</v>
      </c>
      <c r="B4" s="66">
        <v>5530</v>
      </c>
      <c r="C4" s="82">
        <v>0</v>
      </c>
      <c r="D4" s="67">
        <f>B4*C4</f>
        <v>0</v>
      </c>
    </row>
    <row r="5" spans="1:4" x14ac:dyDescent="0.25">
      <c r="A5" s="26" t="s">
        <v>233</v>
      </c>
      <c r="B5" s="66">
        <v>5852</v>
      </c>
      <c r="C5" s="82">
        <v>0</v>
      </c>
      <c r="D5" s="67">
        <f t="shared" ref="D5:D7" si="0">B5*C5</f>
        <v>0</v>
      </c>
    </row>
    <row r="6" spans="1:4" x14ac:dyDescent="0.25">
      <c r="A6" s="26" t="s">
        <v>234</v>
      </c>
      <c r="B6" s="66">
        <v>2787</v>
      </c>
      <c r="C6" s="82">
        <v>0</v>
      </c>
      <c r="D6" s="67">
        <f t="shared" si="0"/>
        <v>0</v>
      </c>
    </row>
    <row r="7" spans="1:4" x14ac:dyDescent="0.25">
      <c r="A7" s="26" t="s">
        <v>235</v>
      </c>
      <c r="B7" s="66">
        <v>2082</v>
      </c>
      <c r="C7" s="82">
        <v>0</v>
      </c>
      <c r="D7" s="67">
        <f t="shared" si="0"/>
        <v>0</v>
      </c>
    </row>
    <row r="8" spans="1:4" x14ac:dyDescent="0.25">
      <c r="A8" s="28" t="s">
        <v>110</v>
      </c>
      <c r="B8" s="68">
        <f>SUM(B4:B7)</f>
        <v>16251</v>
      </c>
      <c r="C8" s="69" t="s">
        <v>199</v>
      </c>
      <c r="D8" s="70">
        <f>SUM(D4:D7)</f>
        <v>0</v>
      </c>
    </row>
    <row r="9" spans="1:4" ht="36" x14ac:dyDescent="0.25">
      <c r="A9" s="63" t="s">
        <v>229</v>
      </c>
      <c r="B9" s="71" t="s">
        <v>236</v>
      </c>
      <c r="C9" s="72" t="s">
        <v>236</v>
      </c>
      <c r="D9" s="72" t="s">
        <v>236</v>
      </c>
    </row>
    <row r="10" spans="1:4" x14ac:dyDescent="0.25">
      <c r="A10" s="26" t="s">
        <v>232</v>
      </c>
      <c r="B10" s="66">
        <v>607</v>
      </c>
      <c r="C10" s="82">
        <v>0</v>
      </c>
      <c r="D10" s="67">
        <f>B10*C10</f>
        <v>0</v>
      </c>
    </row>
    <row r="11" spans="1:4" x14ac:dyDescent="0.25">
      <c r="A11" s="26" t="s">
        <v>233</v>
      </c>
      <c r="B11" s="66">
        <v>622</v>
      </c>
      <c r="C11" s="82">
        <v>0</v>
      </c>
      <c r="D11" s="67">
        <f t="shared" ref="D11:D13" si="1">B11*C11</f>
        <v>0</v>
      </c>
    </row>
    <row r="12" spans="1:4" x14ac:dyDescent="0.25">
      <c r="A12" s="26" t="s">
        <v>234</v>
      </c>
      <c r="B12" s="66">
        <v>0</v>
      </c>
      <c r="C12" s="82">
        <v>0</v>
      </c>
      <c r="D12" s="67">
        <f t="shared" si="1"/>
        <v>0</v>
      </c>
    </row>
    <row r="13" spans="1:4" x14ac:dyDescent="0.25">
      <c r="A13" s="26" t="s">
        <v>235</v>
      </c>
      <c r="B13" s="66">
        <v>606</v>
      </c>
      <c r="C13" s="82">
        <v>0</v>
      </c>
      <c r="D13" s="67">
        <f t="shared" si="1"/>
        <v>0</v>
      </c>
    </row>
    <row r="14" spans="1:4" x14ac:dyDescent="0.25">
      <c r="A14" s="28" t="s">
        <v>110</v>
      </c>
      <c r="B14" s="68">
        <f>SUM(B10:B13)</f>
        <v>1835</v>
      </c>
      <c r="C14" s="69" t="s">
        <v>199</v>
      </c>
      <c r="D14" s="70">
        <f>SUM(D10:D13)</f>
        <v>0</v>
      </c>
    </row>
    <row r="15" spans="1:4" x14ac:dyDescent="0.25">
      <c r="A15" s="85" t="s">
        <v>237</v>
      </c>
      <c r="B15" s="85"/>
      <c r="C15" s="85"/>
      <c r="D15" s="85"/>
    </row>
    <row r="16" spans="1:4" x14ac:dyDescent="0.25">
      <c r="A16" s="73" t="s">
        <v>229</v>
      </c>
      <c r="B16" s="74" t="s">
        <v>238</v>
      </c>
      <c r="C16" s="72" t="s">
        <v>238</v>
      </c>
      <c r="D16" s="72" t="s">
        <v>238</v>
      </c>
    </row>
    <row r="17" spans="1:4" x14ac:dyDescent="0.25">
      <c r="A17" s="26" t="s">
        <v>232</v>
      </c>
      <c r="B17" s="66">
        <v>0</v>
      </c>
      <c r="C17" s="82">
        <v>0</v>
      </c>
      <c r="D17" s="67">
        <f>B17*C17</f>
        <v>0</v>
      </c>
    </row>
    <row r="18" spans="1:4" x14ac:dyDescent="0.25">
      <c r="A18" s="26" t="s">
        <v>239</v>
      </c>
      <c r="B18" s="66">
        <v>0</v>
      </c>
      <c r="C18" s="82">
        <v>0</v>
      </c>
      <c r="D18" s="67">
        <f t="shared" ref="D18:D22" si="2">B18*C18</f>
        <v>0</v>
      </c>
    </row>
    <row r="19" spans="1:4" x14ac:dyDescent="0.25">
      <c r="A19" s="26" t="s">
        <v>233</v>
      </c>
      <c r="B19" s="66">
        <v>0</v>
      </c>
      <c r="C19" s="82">
        <v>0</v>
      </c>
      <c r="D19" s="67">
        <f t="shared" si="2"/>
        <v>0</v>
      </c>
    </row>
    <row r="20" spans="1:4" x14ac:dyDescent="0.25">
      <c r="A20" s="26" t="s">
        <v>234</v>
      </c>
      <c r="B20" s="66">
        <v>0</v>
      </c>
      <c r="C20" s="82">
        <v>0</v>
      </c>
      <c r="D20" s="67">
        <f t="shared" si="2"/>
        <v>0</v>
      </c>
    </row>
    <row r="21" spans="1:4" x14ac:dyDescent="0.25">
      <c r="A21" s="26" t="s">
        <v>235</v>
      </c>
      <c r="B21" s="66">
        <v>0</v>
      </c>
      <c r="C21" s="82">
        <v>0</v>
      </c>
      <c r="D21" s="67">
        <f t="shared" si="2"/>
        <v>0</v>
      </c>
    </row>
    <row r="22" spans="1:4" x14ac:dyDescent="0.25">
      <c r="A22" s="26" t="s">
        <v>240</v>
      </c>
      <c r="B22" s="66">
        <v>0</v>
      </c>
      <c r="C22" s="82">
        <v>0</v>
      </c>
      <c r="D22" s="67">
        <f t="shared" si="2"/>
        <v>0</v>
      </c>
    </row>
    <row r="23" spans="1:4" x14ac:dyDescent="0.25">
      <c r="A23" s="75" t="s">
        <v>110</v>
      </c>
      <c r="B23" s="68">
        <f>SUM(B17:B22)</f>
        <v>0</v>
      </c>
      <c r="C23" s="76" t="s">
        <v>199</v>
      </c>
      <c r="D23" s="70">
        <f>SUM(D17:D22)</f>
        <v>0</v>
      </c>
    </row>
    <row r="24" spans="1:4" x14ac:dyDescent="0.25">
      <c r="A24" s="77" t="s">
        <v>241</v>
      </c>
      <c r="B24" s="78" t="s">
        <v>238</v>
      </c>
      <c r="C24" s="72" t="s">
        <v>238</v>
      </c>
      <c r="D24" s="72" t="s">
        <v>238</v>
      </c>
    </row>
    <row r="25" spans="1:4" x14ac:dyDescent="0.25">
      <c r="A25" s="26" t="s">
        <v>232</v>
      </c>
      <c r="B25" s="66">
        <v>343</v>
      </c>
      <c r="C25" s="82">
        <v>0</v>
      </c>
      <c r="D25" s="67">
        <f>B25*C25</f>
        <v>0</v>
      </c>
    </row>
    <row r="26" spans="1:4" x14ac:dyDescent="0.25">
      <c r="A26" s="26" t="s">
        <v>239</v>
      </c>
      <c r="B26" s="66">
        <v>290</v>
      </c>
      <c r="C26" s="82">
        <v>0</v>
      </c>
      <c r="D26" s="67">
        <f t="shared" ref="D26:D30" si="3">B26*C26</f>
        <v>0</v>
      </c>
    </row>
    <row r="27" spans="1:4" x14ac:dyDescent="0.25">
      <c r="A27" s="26" t="s">
        <v>233</v>
      </c>
      <c r="B27" s="66">
        <v>346</v>
      </c>
      <c r="C27" s="82">
        <v>0</v>
      </c>
      <c r="D27" s="67">
        <f t="shared" si="3"/>
        <v>0</v>
      </c>
    </row>
    <row r="28" spans="1:4" x14ac:dyDescent="0.25">
      <c r="A28" s="26" t="s">
        <v>234</v>
      </c>
      <c r="B28" s="66">
        <v>314</v>
      </c>
      <c r="C28" s="82">
        <v>0</v>
      </c>
      <c r="D28" s="67">
        <f t="shared" si="3"/>
        <v>0</v>
      </c>
    </row>
    <row r="29" spans="1:4" x14ac:dyDescent="0.25">
      <c r="A29" s="26" t="s">
        <v>235</v>
      </c>
      <c r="B29" s="66">
        <v>325</v>
      </c>
      <c r="C29" s="82">
        <v>0</v>
      </c>
      <c r="D29" s="67">
        <f t="shared" si="3"/>
        <v>0</v>
      </c>
    </row>
    <row r="30" spans="1:4" x14ac:dyDescent="0.25">
      <c r="A30" s="26" t="s">
        <v>240</v>
      </c>
      <c r="B30" s="66">
        <v>324</v>
      </c>
      <c r="C30" s="82">
        <v>0</v>
      </c>
      <c r="D30" s="67">
        <f t="shared" si="3"/>
        <v>0</v>
      </c>
    </row>
    <row r="31" spans="1:4" x14ac:dyDescent="0.25">
      <c r="A31" s="28" t="s">
        <v>110</v>
      </c>
      <c r="B31" s="68">
        <f>SUM(B25:B30)</f>
        <v>1942</v>
      </c>
      <c r="C31" s="76" t="s">
        <v>199</v>
      </c>
      <c r="D31" s="70">
        <f>SUM(D25:D30)</f>
        <v>0</v>
      </c>
    </row>
    <row r="32" spans="1:4" x14ac:dyDescent="0.25">
      <c r="A32" s="77" t="s">
        <v>242</v>
      </c>
      <c r="B32" s="78" t="s">
        <v>238</v>
      </c>
      <c r="C32" s="72" t="s">
        <v>238</v>
      </c>
      <c r="D32" s="72" t="s">
        <v>238</v>
      </c>
    </row>
    <row r="33" spans="1:4" x14ac:dyDescent="0.25">
      <c r="A33" s="26" t="s">
        <v>232</v>
      </c>
      <c r="B33" s="66">
        <v>356</v>
      </c>
      <c r="C33" s="82">
        <v>0</v>
      </c>
      <c r="D33" s="67">
        <f>B33*C33</f>
        <v>0</v>
      </c>
    </row>
    <row r="34" spans="1:4" x14ac:dyDescent="0.25">
      <c r="A34" s="26" t="s">
        <v>239</v>
      </c>
      <c r="B34" s="66">
        <v>343</v>
      </c>
      <c r="C34" s="82">
        <v>0</v>
      </c>
      <c r="D34" s="67">
        <f t="shared" ref="D34:D38" si="4">B34*C34</f>
        <v>0</v>
      </c>
    </row>
    <row r="35" spans="1:4" x14ac:dyDescent="0.25">
      <c r="A35" s="26" t="s">
        <v>233</v>
      </c>
      <c r="B35" s="66">
        <v>375</v>
      </c>
      <c r="C35" s="82">
        <v>0</v>
      </c>
      <c r="D35" s="67">
        <f t="shared" si="4"/>
        <v>0</v>
      </c>
    </row>
    <row r="36" spans="1:4" x14ac:dyDescent="0.25">
      <c r="A36" s="26" t="s">
        <v>234</v>
      </c>
      <c r="B36" s="66">
        <v>347</v>
      </c>
      <c r="C36" s="82">
        <v>0</v>
      </c>
      <c r="D36" s="67">
        <f t="shared" si="4"/>
        <v>0</v>
      </c>
    </row>
    <row r="37" spans="1:4" x14ac:dyDescent="0.25">
      <c r="A37" s="26" t="s">
        <v>235</v>
      </c>
      <c r="B37" s="66">
        <v>350</v>
      </c>
      <c r="C37" s="82">
        <v>0</v>
      </c>
      <c r="D37" s="67">
        <f t="shared" si="4"/>
        <v>0</v>
      </c>
    </row>
    <row r="38" spans="1:4" x14ac:dyDescent="0.25">
      <c r="A38" s="26" t="s">
        <v>240</v>
      </c>
      <c r="B38" s="66">
        <v>346</v>
      </c>
      <c r="C38" s="82">
        <v>0</v>
      </c>
      <c r="D38" s="67">
        <f t="shared" si="4"/>
        <v>0</v>
      </c>
    </row>
    <row r="39" spans="1:4" x14ac:dyDescent="0.25">
      <c r="A39" s="28" t="s">
        <v>110</v>
      </c>
      <c r="B39" s="68">
        <f>SUM(B33:B38)</f>
        <v>2117</v>
      </c>
      <c r="C39" s="76" t="s">
        <v>199</v>
      </c>
      <c r="D39" s="70">
        <f>SUM(D33:D38)</f>
        <v>0</v>
      </c>
    </row>
    <row r="40" spans="1:4" x14ac:dyDescent="0.25">
      <c r="A40" s="79" t="s">
        <v>243</v>
      </c>
      <c r="B40" s="78" t="s">
        <v>238</v>
      </c>
      <c r="C40" s="72" t="s">
        <v>238</v>
      </c>
      <c r="D40" s="72" t="s">
        <v>238</v>
      </c>
    </row>
    <row r="41" spans="1:4" x14ac:dyDescent="0.25">
      <c r="A41" s="26" t="s">
        <v>232</v>
      </c>
      <c r="B41" s="66">
        <v>271</v>
      </c>
      <c r="C41" s="82">
        <v>0</v>
      </c>
      <c r="D41" s="67">
        <f>B41*C41</f>
        <v>0</v>
      </c>
    </row>
    <row r="42" spans="1:4" x14ac:dyDescent="0.25">
      <c r="A42" s="26" t="s">
        <v>239</v>
      </c>
      <c r="B42" s="66">
        <v>263</v>
      </c>
      <c r="C42" s="82">
        <v>0</v>
      </c>
      <c r="D42" s="67">
        <f t="shared" ref="D42:D46" si="5">B42*C42</f>
        <v>0</v>
      </c>
    </row>
    <row r="43" spans="1:4" x14ac:dyDescent="0.25">
      <c r="A43" s="26" t="s">
        <v>233</v>
      </c>
      <c r="B43" s="66">
        <v>287</v>
      </c>
      <c r="C43" s="82">
        <v>0</v>
      </c>
      <c r="D43" s="67">
        <f t="shared" si="5"/>
        <v>0</v>
      </c>
    </row>
    <row r="44" spans="1:4" x14ac:dyDescent="0.25">
      <c r="A44" s="26" t="s">
        <v>234</v>
      </c>
      <c r="B44" s="66">
        <v>285</v>
      </c>
      <c r="C44" s="82">
        <v>0</v>
      </c>
      <c r="D44" s="67">
        <f t="shared" si="5"/>
        <v>0</v>
      </c>
    </row>
    <row r="45" spans="1:4" x14ac:dyDescent="0.25">
      <c r="A45" s="26" t="s">
        <v>235</v>
      </c>
      <c r="B45" s="66">
        <v>289</v>
      </c>
      <c r="C45" s="82">
        <v>0</v>
      </c>
      <c r="D45" s="67">
        <f t="shared" si="5"/>
        <v>0</v>
      </c>
    </row>
    <row r="46" spans="1:4" x14ac:dyDescent="0.25">
      <c r="A46" s="26" t="s">
        <v>240</v>
      </c>
      <c r="B46" s="66">
        <v>274</v>
      </c>
      <c r="C46" s="82">
        <v>0</v>
      </c>
      <c r="D46" s="67">
        <f t="shared" si="5"/>
        <v>0</v>
      </c>
    </row>
    <row r="47" spans="1:4" x14ac:dyDescent="0.25">
      <c r="A47" s="28" t="s">
        <v>110</v>
      </c>
      <c r="B47" s="68">
        <f>SUM(B41:B46)</f>
        <v>1669</v>
      </c>
      <c r="C47" s="76" t="s">
        <v>199</v>
      </c>
      <c r="D47" s="70">
        <f>SUM(D41:D46)</f>
        <v>0</v>
      </c>
    </row>
    <row r="48" spans="1:4" x14ac:dyDescent="0.25">
      <c r="A48" s="77" t="s">
        <v>244</v>
      </c>
      <c r="B48" s="78" t="s">
        <v>238</v>
      </c>
      <c r="C48" s="72" t="s">
        <v>238</v>
      </c>
      <c r="D48" s="72" t="s">
        <v>238</v>
      </c>
    </row>
    <row r="49" spans="1:4" x14ac:dyDescent="0.25">
      <c r="A49" s="26" t="s">
        <v>232</v>
      </c>
      <c r="B49" s="66">
        <v>151</v>
      </c>
      <c r="C49" s="82">
        <v>0</v>
      </c>
      <c r="D49" s="67">
        <f>B49*C49</f>
        <v>0</v>
      </c>
    </row>
    <row r="50" spans="1:4" x14ac:dyDescent="0.25">
      <c r="A50" s="26" t="s">
        <v>239</v>
      </c>
      <c r="B50" s="66">
        <v>148</v>
      </c>
      <c r="C50" s="82">
        <v>0</v>
      </c>
      <c r="D50" s="67">
        <f t="shared" ref="D50:D54" si="6">B50*C50</f>
        <v>0</v>
      </c>
    </row>
    <row r="51" spans="1:4" x14ac:dyDescent="0.25">
      <c r="A51" s="26" t="s">
        <v>233</v>
      </c>
      <c r="B51" s="66">
        <v>163</v>
      </c>
      <c r="C51" s="82">
        <v>0</v>
      </c>
      <c r="D51" s="67">
        <f t="shared" si="6"/>
        <v>0</v>
      </c>
    </row>
    <row r="52" spans="1:4" x14ac:dyDescent="0.25">
      <c r="A52" s="26" t="s">
        <v>234</v>
      </c>
      <c r="B52" s="66">
        <v>147</v>
      </c>
      <c r="C52" s="82">
        <v>0</v>
      </c>
      <c r="D52" s="67">
        <f t="shared" si="6"/>
        <v>0</v>
      </c>
    </row>
    <row r="53" spans="1:4" x14ac:dyDescent="0.25">
      <c r="A53" s="26" t="s">
        <v>235</v>
      </c>
      <c r="B53" s="66">
        <v>143</v>
      </c>
      <c r="C53" s="82">
        <v>0</v>
      </c>
      <c r="D53" s="67">
        <f t="shared" si="6"/>
        <v>0</v>
      </c>
    </row>
    <row r="54" spans="1:4" x14ac:dyDescent="0.25">
      <c r="A54" s="26" t="s">
        <v>240</v>
      </c>
      <c r="B54" s="66">
        <v>142</v>
      </c>
      <c r="C54" s="82">
        <v>0</v>
      </c>
      <c r="D54" s="67">
        <f t="shared" si="6"/>
        <v>0</v>
      </c>
    </row>
    <row r="55" spans="1:4" x14ac:dyDescent="0.25">
      <c r="A55" s="28" t="s">
        <v>110</v>
      </c>
      <c r="B55" s="68">
        <f>SUM(B49:B54)</f>
        <v>894</v>
      </c>
      <c r="C55" s="76" t="s">
        <v>199</v>
      </c>
      <c r="D55" s="70">
        <f>SUM(D49:D54)</f>
        <v>0</v>
      </c>
    </row>
    <row r="56" spans="1:4" x14ac:dyDescent="0.25">
      <c r="A56" s="79" t="s">
        <v>245</v>
      </c>
      <c r="B56" s="78" t="s">
        <v>238</v>
      </c>
      <c r="C56" s="72" t="s">
        <v>238</v>
      </c>
      <c r="D56" s="72" t="s">
        <v>238</v>
      </c>
    </row>
    <row r="57" spans="1:4" x14ac:dyDescent="0.25">
      <c r="A57" s="26" t="s">
        <v>232</v>
      </c>
      <c r="B57" s="66">
        <v>0</v>
      </c>
      <c r="C57" s="82">
        <v>0</v>
      </c>
      <c r="D57" s="67">
        <f>B57*C57</f>
        <v>0</v>
      </c>
    </row>
    <row r="58" spans="1:4" x14ac:dyDescent="0.25">
      <c r="A58" s="26" t="s">
        <v>239</v>
      </c>
      <c r="B58" s="66">
        <v>0</v>
      </c>
      <c r="C58" s="82">
        <v>0</v>
      </c>
      <c r="D58" s="67">
        <f t="shared" ref="D58:D62" si="7">B58*C58</f>
        <v>0</v>
      </c>
    </row>
    <row r="59" spans="1:4" x14ac:dyDescent="0.25">
      <c r="A59" s="26" t="s">
        <v>233</v>
      </c>
      <c r="B59" s="66">
        <v>0</v>
      </c>
      <c r="C59" s="82">
        <v>0</v>
      </c>
      <c r="D59" s="67">
        <f t="shared" si="7"/>
        <v>0</v>
      </c>
    </row>
    <row r="60" spans="1:4" x14ac:dyDescent="0.25">
      <c r="A60" s="26" t="s">
        <v>234</v>
      </c>
      <c r="B60" s="66">
        <v>0</v>
      </c>
      <c r="C60" s="82">
        <v>0</v>
      </c>
      <c r="D60" s="67">
        <f t="shared" si="7"/>
        <v>0</v>
      </c>
    </row>
    <row r="61" spans="1:4" x14ac:dyDescent="0.25">
      <c r="A61" s="26" t="s">
        <v>235</v>
      </c>
      <c r="B61" s="66">
        <v>0</v>
      </c>
      <c r="C61" s="82">
        <v>0</v>
      </c>
      <c r="D61" s="67">
        <f t="shared" si="7"/>
        <v>0</v>
      </c>
    </row>
    <row r="62" spans="1:4" x14ac:dyDescent="0.25">
      <c r="A62" s="26" t="s">
        <v>240</v>
      </c>
      <c r="B62" s="66">
        <v>0</v>
      </c>
      <c r="C62" s="82">
        <v>0</v>
      </c>
      <c r="D62" s="67">
        <f t="shared" si="7"/>
        <v>0</v>
      </c>
    </row>
    <row r="63" spans="1:4" x14ac:dyDescent="0.25">
      <c r="A63" s="28" t="s">
        <v>110</v>
      </c>
      <c r="B63" s="68">
        <f>SUM(B57:B62)</f>
        <v>0</v>
      </c>
      <c r="C63" s="76" t="s">
        <v>199</v>
      </c>
      <c r="D63" s="70">
        <f>SUM(D57:D62)</f>
        <v>0</v>
      </c>
    </row>
    <row r="64" spans="1:4" x14ac:dyDescent="0.25">
      <c r="A64" s="79" t="s">
        <v>246</v>
      </c>
      <c r="B64" s="74" t="s">
        <v>238</v>
      </c>
      <c r="C64" s="72" t="s">
        <v>238</v>
      </c>
      <c r="D64" s="72" t="s">
        <v>238</v>
      </c>
    </row>
    <row r="65" spans="1:4" x14ac:dyDescent="0.25">
      <c r="A65" s="26" t="s">
        <v>232</v>
      </c>
      <c r="B65" s="66">
        <v>0</v>
      </c>
      <c r="C65" s="82">
        <v>0</v>
      </c>
      <c r="D65" s="67">
        <f>B65*C65</f>
        <v>0</v>
      </c>
    </row>
    <row r="66" spans="1:4" x14ac:dyDescent="0.25">
      <c r="A66" s="26" t="s">
        <v>239</v>
      </c>
      <c r="B66" s="66">
        <v>0</v>
      </c>
      <c r="C66" s="82">
        <v>0</v>
      </c>
      <c r="D66" s="67">
        <f t="shared" ref="D66:D70" si="8">B66*C66</f>
        <v>0</v>
      </c>
    </row>
    <row r="67" spans="1:4" x14ac:dyDescent="0.25">
      <c r="A67" s="26" t="s">
        <v>233</v>
      </c>
      <c r="B67" s="66">
        <v>0</v>
      </c>
      <c r="C67" s="82">
        <v>0</v>
      </c>
      <c r="D67" s="67">
        <f t="shared" si="8"/>
        <v>0</v>
      </c>
    </row>
    <row r="68" spans="1:4" x14ac:dyDescent="0.25">
      <c r="A68" s="26" t="s">
        <v>234</v>
      </c>
      <c r="B68" s="66">
        <v>0</v>
      </c>
      <c r="C68" s="82">
        <v>0</v>
      </c>
      <c r="D68" s="67">
        <f t="shared" si="8"/>
        <v>0</v>
      </c>
    </row>
    <row r="69" spans="1:4" x14ac:dyDescent="0.25">
      <c r="A69" s="26" t="s">
        <v>235</v>
      </c>
      <c r="B69" s="66">
        <v>0</v>
      </c>
      <c r="C69" s="82">
        <v>0</v>
      </c>
      <c r="D69" s="67">
        <f t="shared" si="8"/>
        <v>0</v>
      </c>
    </row>
    <row r="70" spans="1:4" x14ac:dyDescent="0.25">
      <c r="A70" s="26" t="s">
        <v>240</v>
      </c>
      <c r="B70" s="66">
        <v>0</v>
      </c>
      <c r="C70" s="82">
        <v>0</v>
      </c>
      <c r="D70" s="67">
        <f t="shared" si="8"/>
        <v>0</v>
      </c>
    </row>
    <row r="71" spans="1:4" x14ac:dyDescent="0.25">
      <c r="A71" s="28" t="s">
        <v>110</v>
      </c>
      <c r="B71" s="68">
        <f>SUM(B65:B70)</f>
        <v>0</v>
      </c>
      <c r="C71" s="76" t="s">
        <v>199</v>
      </c>
      <c r="D71" s="70">
        <f>SUM(D65:D70)</f>
        <v>0</v>
      </c>
    </row>
    <row r="72" spans="1:4" x14ac:dyDescent="0.25">
      <c r="A72" s="80" t="s">
        <v>247</v>
      </c>
      <c r="B72" s="78" t="s">
        <v>238</v>
      </c>
      <c r="C72" s="72" t="s">
        <v>238</v>
      </c>
      <c r="D72" s="72" t="s">
        <v>238</v>
      </c>
    </row>
    <row r="73" spans="1:4" x14ac:dyDescent="0.25">
      <c r="A73" s="26" t="s">
        <v>232</v>
      </c>
      <c r="B73" s="66">
        <v>0</v>
      </c>
      <c r="C73" s="82">
        <v>0</v>
      </c>
      <c r="D73" s="67">
        <f>B73*C73</f>
        <v>0</v>
      </c>
    </row>
    <row r="74" spans="1:4" x14ac:dyDescent="0.25">
      <c r="A74" s="26" t="s">
        <v>239</v>
      </c>
      <c r="B74" s="66">
        <v>0</v>
      </c>
      <c r="C74" s="82">
        <v>0</v>
      </c>
      <c r="D74" s="67">
        <f t="shared" ref="D74:D78" si="9">B74*C74</f>
        <v>0</v>
      </c>
    </row>
    <row r="75" spans="1:4" x14ac:dyDescent="0.25">
      <c r="A75" s="26" t="s">
        <v>233</v>
      </c>
      <c r="B75" s="66">
        <v>0</v>
      </c>
      <c r="C75" s="82">
        <v>0</v>
      </c>
      <c r="D75" s="67">
        <f t="shared" si="9"/>
        <v>0</v>
      </c>
    </row>
    <row r="76" spans="1:4" x14ac:dyDescent="0.25">
      <c r="A76" s="26" t="s">
        <v>234</v>
      </c>
      <c r="B76" s="66">
        <v>0</v>
      </c>
      <c r="C76" s="82">
        <v>0</v>
      </c>
      <c r="D76" s="67">
        <f t="shared" si="9"/>
        <v>0</v>
      </c>
    </row>
    <row r="77" spans="1:4" x14ac:dyDescent="0.25">
      <c r="A77" s="26" t="s">
        <v>235</v>
      </c>
      <c r="B77" s="66">
        <v>0</v>
      </c>
      <c r="C77" s="82">
        <v>0</v>
      </c>
      <c r="D77" s="67">
        <f t="shared" si="9"/>
        <v>0</v>
      </c>
    </row>
    <row r="78" spans="1:4" x14ac:dyDescent="0.25">
      <c r="A78" s="26" t="s">
        <v>240</v>
      </c>
      <c r="B78" s="66">
        <v>0</v>
      </c>
      <c r="C78" s="82">
        <v>0</v>
      </c>
      <c r="D78" s="67">
        <f t="shared" si="9"/>
        <v>0</v>
      </c>
    </row>
    <row r="79" spans="1:4" x14ac:dyDescent="0.25">
      <c r="A79" s="28" t="s">
        <v>110</v>
      </c>
      <c r="B79" s="68">
        <f>SUM(B73:B78)</f>
        <v>0</v>
      </c>
      <c r="C79" s="76" t="s">
        <v>199</v>
      </c>
      <c r="D79" s="70">
        <f>SUM(D73:D78)</f>
        <v>0</v>
      </c>
    </row>
    <row r="80" spans="1:4" x14ac:dyDescent="0.25">
      <c r="A80" s="77" t="s">
        <v>248</v>
      </c>
      <c r="B80" s="78" t="s">
        <v>238</v>
      </c>
      <c r="C80" s="72" t="s">
        <v>238</v>
      </c>
      <c r="D80" s="72" t="s">
        <v>238</v>
      </c>
    </row>
    <row r="81" spans="1:4" x14ac:dyDescent="0.25">
      <c r="A81" s="26" t="s">
        <v>232</v>
      </c>
      <c r="B81" s="66">
        <v>0</v>
      </c>
      <c r="C81" s="82">
        <v>0</v>
      </c>
      <c r="D81" s="67">
        <f>B81*C81</f>
        <v>0</v>
      </c>
    </row>
    <row r="82" spans="1:4" x14ac:dyDescent="0.25">
      <c r="A82" s="26" t="s">
        <v>239</v>
      </c>
      <c r="B82" s="66">
        <v>0</v>
      </c>
      <c r="C82" s="82">
        <v>0</v>
      </c>
      <c r="D82" s="67">
        <f t="shared" ref="D82:D86" si="10">B82*C82</f>
        <v>0</v>
      </c>
    </row>
    <row r="83" spans="1:4" x14ac:dyDescent="0.25">
      <c r="A83" s="26" t="s">
        <v>233</v>
      </c>
      <c r="B83" s="66">
        <v>0</v>
      </c>
      <c r="C83" s="82">
        <v>0</v>
      </c>
      <c r="D83" s="67">
        <f t="shared" si="10"/>
        <v>0</v>
      </c>
    </row>
    <row r="84" spans="1:4" x14ac:dyDescent="0.25">
      <c r="A84" s="26" t="s">
        <v>234</v>
      </c>
      <c r="B84" s="66">
        <v>0</v>
      </c>
      <c r="C84" s="82">
        <v>0</v>
      </c>
      <c r="D84" s="67">
        <f t="shared" si="10"/>
        <v>0</v>
      </c>
    </row>
    <row r="85" spans="1:4" x14ac:dyDescent="0.25">
      <c r="A85" s="26" t="s">
        <v>235</v>
      </c>
      <c r="B85" s="66">
        <v>0</v>
      </c>
      <c r="C85" s="82">
        <v>0</v>
      </c>
      <c r="D85" s="67">
        <f t="shared" si="10"/>
        <v>0</v>
      </c>
    </row>
    <row r="86" spans="1:4" x14ac:dyDescent="0.25">
      <c r="A86" s="26" t="s">
        <v>240</v>
      </c>
      <c r="B86" s="66">
        <v>0</v>
      </c>
      <c r="C86" s="82">
        <v>0</v>
      </c>
      <c r="D86" s="67">
        <f t="shared" si="10"/>
        <v>0</v>
      </c>
    </row>
    <row r="87" spans="1:4" x14ac:dyDescent="0.25">
      <c r="A87" s="28" t="s">
        <v>110</v>
      </c>
      <c r="B87" s="68">
        <f>SUM(B81:B86)</f>
        <v>0</v>
      </c>
      <c r="C87" s="76" t="s">
        <v>199</v>
      </c>
      <c r="D87" s="70">
        <f>SUM(D81:D86)</f>
        <v>0</v>
      </c>
    </row>
    <row r="88" spans="1:4" x14ac:dyDescent="0.25">
      <c r="A88" s="79" t="s">
        <v>249</v>
      </c>
      <c r="B88" s="78" t="s">
        <v>238</v>
      </c>
      <c r="C88" s="72" t="s">
        <v>238</v>
      </c>
      <c r="D88" s="72" t="s">
        <v>238</v>
      </c>
    </row>
    <row r="89" spans="1:4" x14ac:dyDescent="0.25">
      <c r="A89" s="26" t="s">
        <v>232</v>
      </c>
      <c r="B89" s="66">
        <v>0</v>
      </c>
      <c r="C89" s="82">
        <v>0</v>
      </c>
      <c r="D89" s="67">
        <f>B89*C89</f>
        <v>0</v>
      </c>
    </row>
    <row r="90" spans="1:4" x14ac:dyDescent="0.25">
      <c r="A90" s="26" t="s">
        <v>239</v>
      </c>
      <c r="B90" s="66">
        <v>0</v>
      </c>
      <c r="C90" s="82">
        <v>0</v>
      </c>
      <c r="D90" s="67">
        <f t="shared" ref="D90:D94" si="11">B90*C90</f>
        <v>0</v>
      </c>
    </row>
    <row r="91" spans="1:4" x14ac:dyDescent="0.25">
      <c r="A91" s="26" t="s">
        <v>233</v>
      </c>
      <c r="B91" s="66">
        <v>0</v>
      </c>
      <c r="C91" s="82">
        <v>0</v>
      </c>
      <c r="D91" s="67">
        <f t="shared" si="11"/>
        <v>0</v>
      </c>
    </row>
    <row r="92" spans="1:4" x14ac:dyDescent="0.25">
      <c r="A92" s="26" t="s">
        <v>234</v>
      </c>
      <c r="B92" s="66">
        <v>0</v>
      </c>
      <c r="C92" s="82">
        <v>0</v>
      </c>
      <c r="D92" s="67">
        <f t="shared" si="11"/>
        <v>0</v>
      </c>
    </row>
    <row r="93" spans="1:4" x14ac:dyDescent="0.25">
      <c r="A93" s="26" t="s">
        <v>235</v>
      </c>
      <c r="B93" s="66">
        <v>0</v>
      </c>
      <c r="C93" s="82">
        <v>0</v>
      </c>
      <c r="D93" s="67">
        <f t="shared" si="11"/>
        <v>0</v>
      </c>
    </row>
    <row r="94" spans="1:4" x14ac:dyDescent="0.25">
      <c r="A94" s="26" t="s">
        <v>240</v>
      </c>
      <c r="B94" s="66">
        <v>0</v>
      </c>
      <c r="C94" s="82">
        <v>0</v>
      </c>
      <c r="D94" s="67">
        <f t="shared" si="11"/>
        <v>0</v>
      </c>
    </row>
    <row r="95" spans="1:4" x14ac:dyDescent="0.25">
      <c r="A95" s="28" t="s">
        <v>110</v>
      </c>
      <c r="B95" s="68">
        <f>SUM(B89:B94)</f>
        <v>0</v>
      </c>
      <c r="C95" s="69" t="s">
        <v>199</v>
      </c>
      <c r="D95" s="70">
        <f>SUM(D89:D94)</f>
        <v>0</v>
      </c>
    </row>
    <row r="96" spans="1:4" x14ac:dyDescent="0.25">
      <c r="A96" s="28" t="s">
        <v>250</v>
      </c>
      <c r="B96" s="68">
        <f>B8+B14+B23+B31+B39+B47+B55+B63+B71+B79+B87+B95</f>
        <v>24708</v>
      </c>
      <c r="C96" s="69" t="s">
        <v>199</v>
      </c>
      <c r="D96" s="70">
        <f>D8+D14+D23+D31+D39+D47+D55+D63+D71+D79+D87+D95</f>
        <v>0</v>
      </c>
    </row>
    <row r="97" spans="1:4" x14ac:dyDescent="0.25">
      <c r="A97" s="86" t="s">
        <v>251</v>
      </c>
      <c r="B97" s="86"/>
      <c r="C97" s="86"/>
      <c r="D97" s="81">
        <f>ROUNDUP(D96*10%,2)</f>
        <v>0</v>
      </c>
    </row>
    <row r="98" spans="1:4" x14ac:dyDescent="0.25">
      <c r="A98" s="86" t="s">
        <v>252</v>
      </c>
      <c r="B98" s="86"/>
      <c r="C98" s="86"/>
      <c r="D98" s="81">
        <f>D96+D97</f>
        <v>0</v>
      </c>
    </row>
  </sheetData>
  <sheetProtection password="CC0B" sheet="1" objects="1" scenarios="1"/>
  <mergeCells count="4"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K21" sqref="K21"/>
    </sheetView>
  </sheetViews>
  <sheetFormatPr defaultRowHeight="15" x14ac:dyDescent="0.25"/>
  <cols>
    <col min="1" max="1" width="23" customWidth="1"/>
    <col min="2" max="2" width="18.28515625" customWidth="1"/>
    <col min="3" max="3" width="27.5703125" customWidth="1"/>
    <col min="4" max="4" width="27.42578125" customWidth="1"/>
  </cols>
  <sheetData>
    <row r="1" spans="1:4" ht="15.75" thickBot="1" x14ac:dyDescent="0.3">
      <c r="A1" s="89" t="s">
        <v>201</v>
      </c>
      <c r="B1" s="87" t="s">
        <v>202</v>
      </c>
      <c r="C1" s="91"/>
      <c r="D1" s="92"/>
    </row>
    <row r="2" spans="1:4" ht="24.75" thickBot="1" x14ac:dyDescent="0.3">
      <c r="A2" s="90"/>
      <c r="B2" s="37" t="s">
        <v>203</v>
      </c>
      <c r="C2" s="37" t="s">
        <v>179</v>
      </c>
      <c r="D2" s="37" t="s">
        <v>204</v>
      </c>
    </row>
    <row r="3" spans="1:4" ht="15.75" thickBot="1" x14ac:dyDescent="0.3">
      <c r="A3" s="38" t="s">
        <v>205</v>
      </c>
      <c r="B3" s="39">
        <v>1</v>
      </c>
      <c r="C3" s="40">
        <v>0</v>
      </c>
      <c r="D3" s="41">
        <f t="shared" ref="D3:D7" si="0">B3*C3</f>
        <v>0</v>
      </c>
    </row>
    <row r="4" spans="1:4" ht="15.75" thickBot="1" x14ac:dyDescent="0.3">
      <c r="A4" s="38" t="s">
        <v>207</v>
      </c>
      <c r="B4" s="39">
        <v>1</v>
      </c>
      <c r="C4" s="40">
        <v>0</v>
      </c>
      <c r="D4" s="41">
        <f t="shared" si="0"/>
        <v>0</v>
      </c>
    </row>
    <row r="5" spans="1:4" ht="15.75" thickBot="1" x14ac:dyDescent="0.3">
      <c r="A5" s="42" t="s">
        <v>208</v>
      </c>
      <c r="B5" s="39">
        <v>1</v>
      </c>
      <c r="C5" s="40">
        <v>0</v>
      </c>
      <c r="D5" s="41">
        <f t="shared" si="0"/>
        <v>0</v>
      </c>
    </row>
    <row r="6" spans="1:4" ht="15.75" thickBot="1" x14ac:dyDescent="0.3">
      <c r="A6" s="38" t="s">
        <v>209</v>
      </c>
      <c r="B6" s="39">
        <v>1</v>
      </c>
      <c r="C6" s="40">
        <v>0</v>
      </c>
      <c r="D6" s="41">
        <f t="shared" si="0"/>
        <v>0</v>
      </c>
    </row>
    <row r="7" spans="1:4" ht="15.75" thickBot="1" x14ac:dyDescent="0.3">
      <c r="A7" s="38" t="s">
        <v>218</v>
      </c>
      <c r="B7" s="39">
        <v>1</v>
      </c>
      <c r="C7" s="40">
        <v>0</v>
      </c>
      <c r="D7" s="41">
        <f t="shared" si="0"/>
        <v>0</v>
      </c>
    </row>
    <row r="8" spans="1:4" ht="15.75" thickBot="1" x14ac:dyDescent="0.3">
      <c r="A8" s="43" t="s">
        <v>88</v>
      </c>
      <c r="B8" s="37">
        <f>SUM(B3:B7)</f>
        <v>5</v>
      </c>
      <c r="C8" s="51" t="s">
        <v>199</v>
      </c>
      <c r="D8" s="44">
        <f>SUM(D3:D7)</f>
        <v>0</v>
      </c>
    </row>
    <row r="9" spans="1:4" x14ac:dyDescent="0.25">
      <c r="A9" s="9"/>
      <c r="B9" s="9"/>
      <c r="C9" s="9"/>
      <c r="D9" s="9"/>
    </row>
    <row r="10" spans="1:4" ht="15.75" thickBot="1" x14ac:dyDescent="0.3">
      <c r="A10" s="9"/>
      <c r="B10" s="9"/>
      <c r="C10" s="9"/>
      <c r="D10" s="9"/>
    </row>
    <row r="11" spans="1:4" ht="15.75" thickBot="1" x14ac:dyDescent="0.3">
      <c r="A11" s="89" t="s">
        <v>201</v>
      </c>
      <c r="B11" s="87" t="s">
        <v>210</v>
      </c>
      <c r="C11" s="91"/>
      <c r="D11" s="92"/>
    </row>
    <row r="12" spans="1:4" ht="24.75" thickBot="1" x14ac:dyDescent="0.3">
      <c r="A12" s="90"/>
      <c r="B12" s="37" t="s">
        <v>211</v>
      </c>
      <c r="C12" s="37" t="s">
        <v>179</v>
      </c>
      <c r="D12" s="37" t="s">
        <v>204</v>
      </c>
    </row>
    <row r="13" spans="1:4" ht="15.75" thickBot="1" x14ac:dyDescent="0.3">
      <c r="A13" s="42" t="s">
        <v>212</v>
      </c>
      <c r="B13" s="45">
        <v>2</v>
      </c>
      <c r="C13" s="40">
        <v>0</v>
      </c>
      <c r="D13" s="41">
        <f>C13*B13</f>
        <v>0</v>
      </c>
    </row>
    <row r="14" spans="1:4" ht="15.75" thickBot="1" x14ac:dyDescent="0.3">
      <c r="A14" s="42" t="s">
        <v>213</v>
      </c>
      <c r="B14" s="45">
        <v>2</v>
      </c>
      <c r="C14" s="40">
        <v>0</v>
      </c>
      <c r="D14" s="41">
        <f>C14*B14</f>
        <v>0</v>
      </c>
    </row>
    <row r="15" spans="1:4" s="9" customFormat="1" ht="15.75" thickBot="1" x14ac:dyDescent="0.3">
      <c r="A15" s="42" t="s">
        <v>206</v>
      </c>
      <c r="B15" s="45">
        <v>2</v>
      </c>
      <c r="C15" s="40">
        <v>0</v>
      </c>
      <c r="D15" s="41">
        <f>C15*B15</f>
        <v>0</v>
      </c>
    </row>
    <row r="16" spans="1:4" ht="15.75" thickBot="1" x14ac:dyDescent="0.3">
      <c r="A16" s="42" t="s">
        <v>214</v>
      </c>
      <c r="B16" s="45">
        <v>4</v>
      </c>
      <c r="C16" s="40">
        <v>0</v>
      </c>
      <c r="D16" s="41">
        <f t="shared" ref="D16:D18" si="1">C16*B16</f>
        <v>0</v>
      </c>
    </row>
    <row r="17" spans="1:9" ht="15.75" thickBot="1" x14ac:dyDescent="0.3">
      <c r="A17" s="42" t="s">
        <v>215</v>
      </c>
      <c r="B17" s="45">
        <v>8</v>
      </c>
      <c r="C17" s="40">
        <v>0</v>
      </c>
      <c r="D17" s="41">
        <f t="shared" si="1"/>
        <v>0</v>
      </c>
    </row>
    <row r="18" spans="1:9" ht="15.75" thickBot="1" x14ac:dyDescent="0.3">
      <c r="A18" s="42" t="s">
        <v>216</v>
      </c>
      <c r="B18" s="45">
        <v>4</v>
      </c>
      <c r="C18" s="46">
        <v>0</v>
      </c>
      <c r="D18" s="41">
        <f t="shared" si="1"/>
        <v>0</v>
      </c>
    </row>
    <row r="19" spans="1:9" ht="15.75" thickBot="1" x14ac:dyDescent="0.3">
      <c r="A19" s="47" t="s">
        <v>88</v>
      </c>
      <c r="B19" s="48">
        <f>SUM(B13:B18)</f>
        <v>22</v>
      </c>
      <c r="C19" s="52" t="s">
        <v>199</v>
      </c>
      <c r="D19" s="44">
        <f>SUM(D13:D18)</f>
        <v>0</v>
      </c>
      <c r="I19" s="53"/>
    </row>
    <row r="20" spans="1:9" x14ac:dyDescent="0.25">
      <c r="A20" s="9"/>
      <c r="B20" s="9"/>
      <c r="C20" s="9"/>
      <c r="D20" s="9"/>
    </row>
    <row r="21" spans="1:9" x14ac:dyDescent="0.25">
      <c r="A21" s="9"/>
      <c r="B21" s="9"/>
      <c r="C21" s="9"/>
      <c r="D21" s="9"/>
    </row>
    <row r="22" spans="1:9" x14ac:dyDescent="0.25">
      <c r="A22" s="9"/>
      <c r="B22" s="9"/>
      <c r="C22" s="9"/>
      <c r="D22" s="9"/>
    </row>
    <row r="23" spans="1:9" ht="15.75" thickBot="1" x14ac:dyDescent="0.3">
      <c r="A23" s="9"/>
      <c r="B23" s="9"/>
      <c r="C23" s="9"/>
      <c r="D23" s="9"/>
    </row>
    <row r="24" spans="1:9" ht="29.25" customHeight="1" thickBot="1" x14ac:dyDescent="0.3">
      <c r="A24" s="49" t="s">
        <v>217</v>
      </c>
      <c r="B24" s="87">
        <f>B8+B19</f>
        <v>27</v>
      </c>
      <c r="C24" s="88"/>
      <c r="D24" s="50">
        <f>D8+D19</f>
        <v>0</v>
      </c>
    </row>
  </sheetData>
  <mergeCells count="5">
    <mergeCell ref="B24:C24"/>
    <mergeCell ref="A1:A2"/>
    <mergeCell ref="B1:D1"/>
    <mergeCell ref="A11:A12"/>
    <mergeCell ref="B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H21" sqref="H21"/>
    </sheetView>
  </sheetViews>
  <sheetFormatPr defaultRowHeight="15" x14ac:dyDescent="0.25"/>
  <cols>
    <col min="1" max="1" width="5.28515625" style="9" customWidth="1"/>
    <col min="2" max="2" width="40" style="9" customWidth="1"/>
    <col min="3" max="3" width="27.28515625" style="9" customWidth="1"/>
    <col min="4" max="4" width="18.5703125" style="9" customWidth="1"/>
    <col min="5" max="16384" width="9.140625" style="9"/>
  </cols>
  <sheetData>
    <row r="1" spans="1:10" x14ac:dyDescent="0.25">
      <c r="A1" s="24" t="s">
        <v>89</v>
      </c>
      <c r="B1" s="24"/>
      <c r="C1" s="24"/>
    </row>
    <row r="2" spans="1:10" ht="15.75" thickBot="1" x14ac:dyDescent="0.3"/>
    <row r="3" spans="1:10" ht="15.75" thickBot="1" x14ac:dyDescent="0.3">
      <c r="A3" s="13">
        <v>1</v>
      </c>
      <c r="B3" s="14" t="s">
        <v>90</v>
      </c>
      <c r="C3" s="15"/>
    </row>
    <row r="4" spans="1:10" ht="15.75" thickBot="1" x14ac:dyDescent="0.3">
      <c r="A4" s="16">
        <v>2</v>
      </c>
      <c r="B4" s="12" t="s">
        <v>91</v>
      </c>
      <c r="C4" s="11"/>
      <c r="G4" s="56"/>
      <c r="H4" s="56"/>
      <c r="I4" s="56"/>
      <c r="J4" s="56"/>
    </row>
    <row r="5" spans="1:10" ht="15.75" thickBot="1" x14ac:dyDescent="0.3">
      <c r="A5" s="16">
        <v>3</v>
      </c>
      <c r="B5" s="12" t="s">
        <v>92</v>
      </c>
      <c r="C5" s="11"/>
      <c r="G5" s="56"/>
      <c r="H5" s="56"/>
      <c r="I5" s="56"/>
      <c r="J5" s="56"/>
    </row>
    <row r="6" spans="1:10" ht="15.75" thickBot="1" x14ac:dyDescent="0.3">
      <c r="A6" s="16">
        <v>4</v>
      </c>
      <c r="B6" s="12" t="s">
        <v>93</v>
      </c>
      <c r="C6" s="11"/>
    </row>
    <row r="7" spans="1:10" ht="15.75" thickBot="1" x14ac:dyDescent="0.3">
      <c r="A7" s="16">
        <v>5</v>
      </c>
      <c r="B7" s="12" t="s">
        <v>94</v>
      </c>
      <c r="C7" s="11"/>
    </row>
    <row r="9" spans="1:10" x14ac:dyDescent="0.25">
      <c r="A9" s="96" t="s">
        <v>95</v>
      </c>
      <c r="B9" s="96"/>
      <c r="C9" s="96"/>
    </row>
    <row r="10" spans="1:10" ht="15.75" thickBot="1" x14ac:dyDescent="0.3"/>
    <row r="11" spans="1:10" ht="15.75" thickBot="1" x14ac:dyDescent="0.3">
      <c r="A11" s="13">
        <v>1</v>
      </c>
      <c r="B11" s="15" t="s">
        <v>96</v>
      </c>
      <c r="C11" s="15" t="s">
        <v>97</v>
      </c>
    </row>
    <row r="12" spans="1:10" ht="15.75" thickBot="1" x14ac:dyDescent="0.3">
      <c r="A12" s="17" t="s">
        <v>98</v>
      </c>
      <c r="B12" s="12" t="s">
        <v>99</v>
      </c>
      <c r="C12" s="57"/>
    </row>
    <row r="13" spans="1:10" ht="15.75" thickBot="1" x14ac:dyDescent="0.3">
      <c r="A13" s="17" t="s">
        <v>100</v>
      </c>
      <c r="B13" s="12" t="s">
        <v>101</v>
      </c>
      <c r="C13" s="57"/>
      <c r="D13" s="54"/>
      <c r="E13" s="55"/>
      <c r="F13" s="55"/>
    </row>
    <row r="14" spans="1:10" ht="15.75" thickBot="1" x14ac:dyDescent="0.3">
      <c r="A14" s="17" t="s">
        <v>102</v>
      </c>
      <c r="B14" s="12" t="s">
        <v>103</v>
      </c>
      <c r="C14" s="57"/>
      <c r="D14" s="54"/>
      <c r="E14" s="55"/>
      <c r="F14" s="55"/>
    </row>
    <row r="15" spans="1:10" ht="15.75" thickBot="1" x14ac:dyDescent="0.3">
      <c r="A15" s="17" t="s">
        <v>104</v>
      </c>
      <c r="B15" s="12" t="s">
        <v>105</v>
      </c>
      <c r="C15" s="57"/>
      <c r="D15" s="54"/>
      <c r="E15" s="55"/>
      <c r="F15" s="55"/>
    </row>
    <row r="16" spans="1:10" ht="15.75" thickBot="1" x14ac:dyDescent="0.3">
      <c r="A16" s="17" t="s">
        <v>106</v>
      </c>
      <c r="B16" s="12" t="s">
        <v>107</v>
      </c>
      <c r="C16" s="57"/>
      <c r="D16" s="54"/>
      <c r="E16" s="55"/>
      <c r="F16" s="55"/>
    </row>
    <row r="17" spans="1:6" ht="15.75" thickBot="1" x14ac:dyDescent="0.3">
      <c r="A17" s="17"/>
      <c r="B17" s="12"/>
      <c r="C17" s="57"/>
    </row>
    <row r="18" spans="1:6" ht="15.75" thickBot="1" x14ac:dyDescent="0.3">
      <c r="A18" s="17" t="s">
        <v>108</v>
      </c>
      <c r="B18" s="12" t="s">
        <v>109</v>
      </c>
      <c r="C18" s="57"/>
    </row>
    <row r="19" spans="1:6" ht="15.75" thickBot="1" x14ac:dyDescent="0.3">
      <c r="A19" s="93" t="s">
        <v>110</v>
      </c>
      <c r="B19" s="94"/>
      <c r="C19" s="57">
        <v>0</v>
      </c>
    </row>
    <row r="21" spans="1:6" x14ac:dyDescent="0.25">
      <c r="A21" s="96" t="s">
        <v>111</v>
      </c>
      <c r="B21" s="96"/>
      <c r="C21" s="96"/>
    </row>
    <row r="22" spans="1:6" x14ac:dyDescent="0.25">
      <c r="A22" s="10"/>
    </row>
    <row r="23" spans="1:6" x14ac:dyDescent="0.25">
      <c r="A23" s="95" t="s">
        <v>112</v>
      </c>
      <c r="B23" s="95"/>
      <c r="C23" s="95"/>
    </row>
    <row r="24" spans="1:6" ht="15.75" thickBot="1" x14ac:dyDescent="0.3"/>
    <row r="25" spans="1:6" ht="26.25" thickBot="1" x14ac:dyDescent="0.3">
      <c r="A25" s="13" t="s">
        <v>113</v>
      </c>
      <c r="B25" s="15" t="s">
        <v>114</v>
      </c>
      <c r="C25" s="15" t="s">
        <v>97</v>
      </c>
    </row>
    <row r="26" spans="1:6" ht="15.75" thickBot="1" x14ac:dyDescent="0.3">
      <c r="A26" s="17" t="s">
        <v>98</v>
      </c>
      <c r="B26" s="12" t="s">
        <v>115</v>
      </c>
      <c r="C26" s="57"/>
      <c r="D26" s="54"/>
      <c r="E26" s="55"/>
      <c r="F26" s="55"/>
    </row>
    <row r="27" spans="1:6" ht="15.75" thickBot="1" x14ac:dyDescent="0.3">
      <c r="A27" s="17" t="s">
        <v>100</v>
      </c>
      <c r="B27" s="12" t="s">
        <v>116</v>
      </c>
      <c r="C27" s="57"/>
      <c r="D27" s="54"/>
      <c r="E27" s="55"/>
      <c r="F27" s="55"/>
    </row>
    <row r="28" spans="1:6" ht="15.75" thickBot="1" x14ac:dyDescent="0.3">
      <c r="A28" s="93" t="s">
        <v>110</v>
      </c>
      <c r="B28" s="94"/>
      <c r="C28" s="57">
        <v>0</v>
      </c>
    </row>
    <row r="31" spans="1:6" ht="24.75" customHeight="1" x14ac:dyDescent="0.25">
      <c r="A31" s="99" t="s">
        <v>117</v>
      </c>
      <c r="B31" s="99"/>
      <c r="C31" s="99"/>
      <c r="D31" s="99"/>
    </row>
    <row r="32" spans="1:6" ht="15.75" thickBot="1" x14ac:dyDescent="0.3"/>
    <row r="33" spans="1:6" ht="15.75" thickBot="1" x14ac:dyDescent="0.3">
      <c r="A33" s="13" t="s">
        <v>118</v>
      </c>
      <c r="B33" s="15" t="s">
        <v>119</v>
      </c>
      <c r="C33" s="15" t="s">
        <v>120</v>
      </c>
      <c r="D33" s="15" t="s">
        <v>97</v>
      </c>
      <c r="E33" s="25"/>
    </row>
    <row r="34" spans="1:6" ht="15.75" thickBot="1" x14ac:dyDescent="0.3">
      <c r="A34" s="17" t="s">
        <v>98</v>
      </c>
      <c r="B34" s="12" t="s">
        <v>121</v>
      </c>
      <c r="C34" s="18">
        <v>0.2</v>
      </c>
      <c r="D34" s="57"/>
      <c r="E34" s="25"/>
    </row>
    <row r="35" spans="1:6" ht="15.75" thickBot="1" x14ac:dyDescent="0.3">
      <c r="A35" s="17" t="s">
        <v>100</v>
      </c>
      <c r="B35" s="12" t="s">
        <v>122</v>
      </c>
      <c r="C35" s="18">
        <v>2.5000000000000001E-2</v>
      </c>
      <c r="D35" s="57"/>
      <c r="E35" s="25"/>
    </row>
    <row r="36" spans="1:6" ht="15.75" thickBot="1" x14ac:dyDescent="0.3">
      <c r="A36" s="17" t="s">
        <v>102</v>
      </c>
      <c r="B36" s="12" t="s">
        <v>123</v>
      </c>
      <c r="C36" s="19"/>
      <c r="D36" s="57"/>
      <c r="E36" s="55"/>
    </row>
    <row r="37" spans="1:6" ht="15.75" thickBot="1" x14ac:dyDescent="0.3">
      <c r="A37" s="17" t="s">
        <v>104</v>
      </c>
      <c r="B37" s="12" t="s">
        <v>124</v>
      </c>
      <c r="C37" s="18">
        <v>1.4999999999999999E-2</v>
      </c>
      <c r="D37" s="57"/>
      <c r="E37" s="25"/>
    </row>
    <row r="38" spans="1:6" ht="15.75" thickBot="1" x14ac:dyDescent="0.3">
      <c r="A38" s="17" t="s">
        <v>106</v>
      </c>
      <c r="B38" s="12" t="s">
        <v>125</v>
      </c>
      <c r="C38" s="18">
        <v>0.01</v>
      </c>
      <c r="D38" s="57"/>
      <c r="E38" s="25"/>
    </row>
    <row r="39" spans="1:6" ht="15.75" thickBot="1" x14ac:dyDescent="0.3">
      <c r="A39" s="17" t="s">
        <v>126</v>
      </c>
      <c r="B39" s="12" t="s">
        <v>127</v>
      </c>
      <c r="C39" s="18">
        <v>6.0000000000000001E-3</v>
      </c>
      <c r="D39" s="57"/>
      <c r="E39" s="25"/>
    </row>
    <row r="40" spans="1:6" ht="15.75" thickBot="1" x14ac:dyDescent="0.3">
      <c r="A40" s="17" t="s">
        <v>108</v>
      </c>
      <c r="B40" s="12" t="s">
        <v>128</v>
      </c>
      <c r="C40" s="18">
        <v>2E-3</v>
      </c>
      <c r="D40" s="57"/>
      <c r="E40" s="25"/>
    </row>
    <row r="41" spans="1:6" ht="15.75" thickBot="1" x14ac:dyDescent="0.3">
      <c r="A41" s="17" t="s">
        <v>129</v>
      </c>
      <c r="B41" s="12" t="s">
        <v>130</v>
      </c>
      <c r="C41" s="18">
        <v>0.08</v>
      </c>
      <c r="D41" s="57"/>
      <c r="E41" s="25"/>
    </row>
    <row r="42" spans="1:6" ht="15.75" thickBot="1" x14ac:dyDescent="0.3">
      <c r="A42" s="93" t="s">
        <v>88</v>
      </c>
      <c r="B42" s="94"/>
      <c r="C42" s="11"/>
      <c r="D42" s="57">
        <v>0</v>
      </c>
      <c r="E42" s="25"/>
    </row>
    <row r="45" spans="1:6" x14ac:dyDescent="0.25">
      <c r="A45" s="95" t="s">
        <v>131</v>
      </c>
      <c r="B45" s="95"/>
      <c r="C45" s="95"/>
    </row>
    <row r="46" spans="1:6" ht="15.75" thickBot="1" x14ac:dyDescent="0.3"/>
    <row r="47" spans="1:6" ht="15.75" thickBot="1" x14ac:dyDescent="0.3">
      <c r="A47" s="13" t="s">
        <v>132</v>
      </c>
      <c r="B47" s="15" t="s">
        <v>133</v>
      </c>
      <c r="C47" s="15" t="s">
        <v>97</v>
      </c>
    </row>
    <row r="48" spans="1:6" ht="15.75" thickBot="1" x14ac:dyDescent="0.3">
      <c r="A48" s="17" t="s">
        <v>98</v>
      </c>
      <c r="B48" s="12" t="s">
        <v>134</v>
      </c>
      <c r="C48" s="57"/>
      <c r="D48" s="54"/>
      <c r="E48" s="55"/>
      <c r="F48" s="55"/>
    </row>
    <row r="49" spans="1:5" ht="15.75" thickBot="1" x14ac:dyDescent="0.3">
      <c r="A49" s="17" t="s">
        <v>100</v>
      </c>
      <c r="B49" s="12" t="s">
        <v>135</v>
      </c>
      <c r="C49" s="57"/>
      <c r="D49" s="97"/>
      <c r="E49" s="98"/>
    </row>
    <row r="50" spans="1:5" ht="15.75" thickBot="1" x14ac:dyDescent="0.3">
      <c r="A50" s="17" t="s">
        <v>102</v>
      </c>
      <c r="B50" s="12" t="s">
        <v>136</v>
      </c>
      <c r="C50" s="57"/>
    </row>
    <row r="51" spans="1:5" ht="15.75" thickBot="1" x14ac:dyDescent="0.3">
      <c r="A51" s="17" t="s">
        <v>104</v>
      </c>
      <c r="B51" s="12" t="s">
        <v>109</v>
      </c>
      <c r="C51" s="57"/>
    </row>
    <row r="52" spans="1:5" ht="15.75" thickBot="1" x14ac:dyDescent="0.3">
      <c r="A52" s="93" t="s">
        <v>110</v>
      </c>
      <c r="B52" s="94"/>
      <c r="C52" s="57">
        <v>0</v>
      </c>
    </row>
    <row r="54" spans="1:5" x14ac:dyDescent="0.25">
      <c r="A54" s="95" t="s">
        <v>137</v>
      </c>
      <c r="B54" s="95"/>
      <c r="C54" s="95"/>
    </row>
    <row r="55" spans="1:5" ht="15.75" thickBot="1" x14ac:dyDescent="0.3"/>
    <row r="56" spans="1:5" ht="26.25" thickBot="1" x14ac:dyDescent="0.3">
      <c r="A56" s="13">
        <v>2</v>
      </c>
      <c r="B56" s="15" t="s">
        <v>138</v>
      </c>
      <c r="C56" s="15" t="s">
        <v>97</v>
      </c>
    </row>
    <row r="57" spans="1:5" ht="26.25" thickBot="1" x14ac:dyDescent="0.3">
      <c r="A57" s="17" t="s">
        <v>113</v>
      </c>
      <c r="B57" s="12" t="s">
        <v>114</v>
      </c>
      <c r="C57" s="57"/>
    </row>
    <row r="58" spans="1:5" ht="15.75" thickBot="1" x14ac:dyDescent="0.3">
      <c r="A58" s="17" t="s">
        <v>118</v>
      </c>
      <c r="B58" s="12" t="s">
        <v>119</v>
      </c>
      <c r="C58" s="57"/>
    </row>
    <row r="59" spans="1:5" ht="15.75" thickBot="1" x14ac:dyDescent="0.3">
      <c r="A59" s="17" t="s">
        <v>132</v>
      </c>
      <c r="B59" s="12" t="s">
        <v>133</v>
      </c>
      <c r="C59" s="57"/>
    </row>
    <row r="60" spans="1:5" ht="15.75" thickBot="1" x14ac:dyDescent="0.3">
      <c r="A60" s="93" t="s">
        <v>110</v>
      </c>
      <c r="B60" s="94"/>
      <c r="C60" s="57">
        <v>0</v>
      </c>
    </row>
    <row r="61" spans="1:5" x14ac:dyDescent="0.25">
      <c r="A61" s="10"/>
    </row>
    <row r="63" spans="1:5" x14ac:dyDescent="0.25">
      <c r="A63" s="96" t="s">
        <v>139</v>
      </c>
      <c r="B63" s="96"/>
      <c r="C63" s="96"/>
    </row>
    <row r="64" spans="1:5" ht="15.75" thickBot="1" x14ac:dyDescent="0.3"/>
    <row r="65" spans="1:6" ht="15.75" thickBot="1" x14ac:dyDescent="0.3">
      <c r="A65" s="13">
        <v>3</v>
      </c>
      <c r="B65" s="15" t="s">
        <v>140</v>
      </c>
      <c r="C65" s="15" t="s">
        <v>97</v>
      </c>
    </row>
    <row r="66" spans="1:6" ht="15.75" thickBot="1" x14ac:dyDescent="0.3">
      <c r="A66" s="17" t="s">
        <v>98</v>
      </c>
      <c r="B66" s="20" t="s">
        <v>141</v>
      </c>
      <c r="C66" s="57"/>
      <c r="D66" s="21"/>
    </row>
    <row r="67" spans="1:6" ht="26.25" thickBot="1" x14ac:dyDescent="0.3">
      <c r="A67" s="17" t="s">
        <v>100</v>
      </c>
      <c r="B67" s="20" t="s">
        <v>142</v>
      </c>
      <c r="C67" s="57"/>
      <c r="D67" s="21"/>
    </row>
    <row r="68" spans="1:6" ht="26.25" thickBot="1" x14ac:dyDescent="0.3">
      <c r="A68" s="17" t="s">
        <v>102</v>
      </c>
      <c r="B68" s="20" t="s">
        <v>143</v>
      </c>
      <c r="C68" s="57"/>
      <c r="D68" s="21"/>
    </row>
    <row r="69" spans="1:6" ht="15.75" thickBot="1" x14ac:dyDescent="0.3">
      <c r="A69" s="17" t="s">
        <v>104</v>
      </c>
      <c r="B69" s="20" t="s">
        <v>144</v>
      </c>
      <c r="C69" s="57"/>
      <c r="D69" s="21"/>
    </row>
    <row r="70" spans="1:6" ht="26.25" thickBot="1" x14ac:dyDescent="0.3">
      <c r="A70" s="17" t="s">
        <v>106</v>
      </c>
      <c r="B70" s="20" t="s">
        <v>145</v>
      </c>
      <c r="C70" s="57"/>
      <c r="D70" s="97"/>
      <c r="E70" s="98"/>
      <c r="F70" s="98"/>
    </row>
    <row r="71" spans="1:6" ht="26.25" thickBot="1" x14ac:dyDescent="0.3">
      <c r="A71" s="17" t="s">
        <v>126</v>
      </c>
      <c r="B71" s="20" t="s">
        <v>146</v>
      </c>
      <c r="C71" s="57"/>
      <c r="D71" s="21"/>
    </row>
    <row r="72" spans="1:6" ht="15.75" thickBot="1" x14ac:dyDescent="0.3">
      <c r="A72" s="93" t="s">
        <v>110</v>
      </c>
      <c r="B72" s="94"/>
      <c r="C72" s="57">
        <v>0</v>
      </c>
    </row>
    <row r="75" spans="1:6" x14ac:dyDescent="0.25">
      <c r="A75" s="96" t="s">
        <v>147</v>
      </c>
      <c r="B75" s="96"/>
      <c r="C75" s="96"/>
    </row>
    <row r="78" spans="1:6" x14ac:dyDescent="0.25">
      <c r="A78" s="95" t="s">
        <v>148</v>
      </c>
      <c r="B78" s="95"/>
      <c r="C78" s="95"/>
    </row>
    <row r="79" spans="1:6" ht="15.75" thickBot="1" x14ac:dyDescent="0.3">
      <c r="A79" s="10"/>
    </row>
    <row r="80" spans="1:6" ht="15.75" thickBot="1" x14ac:dyDescent="0.3">
      <c r="A80" s="13" t="s">
        <v>149</v>
      </c>
      <c r="B80" s="15" t="s">
        <v>150</v>
      </c>
      <c r="C80" s="15" t="s">
        <v>97</v>
      </c>
    </row>
    <row r="81" spans="1:6" ht="15.75" thickBot="1" x14ac:dyDescent="0.3">
      <c r="A81" s="17" t="s">
        <v>98</v>
      </c>
      <c r="B81" s="12" t="s">
        <v>151</v>
      </c>
      <c r="C81" s="57"/>
      <c r="D81" s="21"/>
    </row>
    <row r="82" spans="1:6" ht="15.75" thickBot="1" x14ac:dyDescent="0.3">
      <c r="A82" s="17" t="s">
        <v>100</v>
      </c>
      <c r="B82" s="12" t="s">
        <v>150</v>
      </c>
      <c r="C82" s="57"/>
      <c r="D82" s="21"/>
    </row>
    <row r="83" spans="1:6" ht="15.75" thickBot="1" x14ac:dyDescent="0.3">
      <c r="A83" s="17" t="s">
        <v>102</v>
      </c>
      <c r="B83" s="12" t="s">
        <v>152</v>
      </c>
      <c r="C83" s="57"/>
      <c r="D83" s="21"/>
    </row>
    <row r="84" spans="1:6" ht="15.75" thickBot="1" x14ac:dyDescent="0.3">
      <c r="A84" s="17" t="s">
        <v>104</v>
      </c>
      <c r="B84" s="12" t="s">
        <v>153</v>
      </c>
      <c r="C84" s="57"/>
      <c r="D84" s="21"/>
    </row>
    <row r="85" spans="1:6" ht="15.75" thickBot="1" x14ac:dyDescent="0.3">
      <c r="A85" s="17" t="s">
        <v>106</v>
      </c>
      <c r="B85" s="12" t="s">
        <v>154</v>
      </c>
      <c r="C85" s="57"/>
      <c r="D85" s="54"/>
      <c r="E85" s="55"/>
      <c r="F85" s="55"/>
    </row>
    <row r="86" spans="1:6" ht="15.75" thickBot="1" x14ac:dyDescent="0.3">
      <c r="A86" s="17" t="s">
        <v>126</v>
      </c>
      <c r="B86" s="12" t="s">
        <v>109</v>
      </c>
      <c r="C86" s="57"/>
    </row>
    <row r="87" spans="1:6" ht="15.75" thickBot="1" x14ac:dyDescent="0.3">
      <c r="A87" s="93" t="s">
        <v>88</v>
      </c>
      <c r="B87" s="94"/>
      <c r="C87" s="57">
        <v>0</v>
      </c>
    </row>
    <row r="89" spans="1:6" x14ac:dyDescent="0.25">
      <c r="A89" s="95" t="s">
        <v>155</v>
      </c>
      <c r="B89" s="95"/>
      <c r="C89" s="95"/>
    </row>
    <row r="90" spans="1:6" ht="15.75" thickBot="1" x14ac:dyDescent="0.3">
      <c r="A90" s="10"/>
    </row>
    <row r="91" spans="1:6" ht="15.75" thickBot="1" x14ac:dyDescent="0.3">
      <c r="A91" s="13" t="s">
        <v>156</v>
      </c>
      <c r="B91" s="15" t="s">
        <v>157</v>
      </c>
      <c r="C91" s="15" t="s">
        <v>97</v>
      </c>
    </row>
    <row r="92" spans="1:6" ht="15.75" thickBot="1" x14ac:dyDescent="0.3">
      <c r="A92" s="17" t="s">
        <v>98</v>
      </c>
      <c r="B92" s="12" t="s">
        <v>158</v>
      </c>
      <c r="C92" s="57"/>
    </row>
    <row r="93" spans="1:6" ht="15.75" thickBot="1" x14ac:dyDescent="0.3">
      <c r="A93" s="93" t="s">
        <v>110</v>
      </c>
      <c r="B93" s="94"/>
      <c r="C93" s="57">
        <v>0</v>
      </c>
    </row>
    <row r="96" spans="1:6" x14ac:dyDescent="0.25">
      <c r="A96" s="95" t="s">
        <v>159</v>
      </c>
      <c r="B96" s="95"/>
      <c r="C96" s="95"/>
    </row>
    <row r="97" spans="1:3" ht="15.75" thickBot="1" x14ac:dyDescent="0.3">
      <c r="A97" s="10"/>
    </row>
    <row r="98" spans="1:3" ht="15.75" thickBot="1" x14ac:dyDescent="0.3">
      <c r="A98" s="13">
        <v>4</v>
      </c>
      <c r="B98" s="15" t="s">
        <v>160</v>
      </c>
      <c r="C98" s="15" t="s">
        <v>97</v>
      </c>
    </row>
    <row r="99" spans="1:3" ht="15.75" thickBot="1" x14ac:dyDescent="0.3">
      <c r="A99" s="17" t="s">
        <v>149</v>
      </c>
      <c r="B99" s="12" t="s">
        <v>150</v>
      </c>
      <c r="C99" s="57"/>
    </row>
    <row r="100" spans="1:3" ht="15.75" thickBot="1" x14ac:dyDescent="0.3">
      <c r="A100" s="17" t="s">
        <v>156</v>
      </c>
      <c r="B100" s="12" t="s">
        <v>157</v>
      </c>
      <c r="C100" s="57"/>
    </row>
    <row r="101" spans="1:3" ht="15.75" thickBot="1" x14ac:dyDescent="0.3">
      <c r="A101" s="93" t="s">
        <v>110</v>
      </c>
      <c r="B101" s="94"/>
      <c r="C101" s="57">
        <v>0</v>
      </c>
    </row>
    <row r="104" spans="1:3" x14ac:dyDescent="0.25">
      <c r="A104" s="96" t="s">
        <v>161</v>
      </c>
      <c r="B104" s="96"/>
      <c r="C104" s="96"/>
    </row>
    <row r="105" spans="1:3" ht="15.75" thickBot="1" x14ac:dyDescent="0.3"/>
    <row r="106" spans="1:3" ht="15.75" thickBot="1" x14ac:dyDescent="0.3">
      <c r="A106" s="13">
        <v>5</v>
      </c>
      <c r="B106" s="22" t="s">
        <v>162</v>
      </c>
      <c r="C106" s="15" t="s">
        <v>97</v>
      </c>
    </row>
    <row r="107" spans="1:3" ht="15.75" thickBot="1" x14ac:dyDescent="0.3">
      <c r="A107" s="17" t="s">
        <v>98</v>
      </c>
      <c r="B107" s="12" t="s">
        <v>163</v>
      </c>
      <c r="C107" s="57"/>
    </row>
    <row r="108" spans="1:3" ht="15.75" thickBot="1" x14ac:dyDescent="0.3">
      <c r="A108" s="17" t="s">
        <v>100</v>
      </c>
      <c r="B108" s="12" t="s">
        <v>164</v>
      </c>
      <c r="C108" s="57"/>
    </row>
    <row r="109" spans="1:3" ht="15.75" thickBot="1" x14ac:dyDescent="0.3">
      <c r="A109" s="17" t="s">
        <v>102</v>
      </c>
      <c r="B109" s="12" t="s">
        <v>165</v>
      </c>
      <c r="C109" s="57"/>
    </row>
    <row r="110" spans="1:3" ht="15.75" thickBot="1" x14ac:dyDescent="0.3">
      <c r="A110" s="17" t="s">
        <v>104</v>
      </c>
      <c r="B110" s="12" t="s">
        <v>109</v>
      </c>
      <c r="C110" s="57"/>
    </row>
    <row r="111" spans="1:3" ht="15.75" thickBot="1" x14ac:dyDescent="0.3">
      <c r="A111" s="93" t="s">
        <v>88</v>
      </c>
      <c r="B111" s="94"/>
      <c r="C111" s="57">
        <v>0</v>
      </c>
    </row>
    <row r="113" spans="1:5" x14ac:dyDescent="0.25">
      <c r="A113" s="96" t="s">
        <v>166</v>
      </c>
      <c r="B113" s="96"/>
      <c r="C113" s="96"/>
    </row>
    <row r="114" spans="1:5" ht="15.75" thickBot="1" x14ac:dyDescent="0.3"/>
    <row r="115" spans="1:5" ht="15.75" thickBot="1" x14ac:dyDescent="0.3">
      <c r="A115" s="13">
        <v>6</v>
      </c>
      <c r="B115" s="22" t="s">
        <v>167</v>
      </c>
      <c r="C115" s="15" t="s">
        <v>120</v>
      </c>
      <c r="D115" s="15" t="s">
        <v>97</v>
      </c>
      <c r="E115" s="25"/>
    </row>
    <row r="116" spans="1:5" ht="15.75" thickBot="1" x14ac:dyDescent="0.3">
      <c r="A116" s="17" t="s">
        <v>98</v>
      </c>
      <c r="B116" s="12" t="s">
        <v>168</v>
      </c>
      <c r="C116" s="11"/>
      <c r="D116" s="57"/>
      <c r="E116" s="25"/>
    </row>
    <row r="117" spans="1:5" ht="15.75" thickBot="1" x14ac:dyDescent="0.3">
      <c r="A117" s="17" t="s">
        <v>100</v>
      </c>
      <c r="B117" s="12" t="s">
        <v>169</v>
      </c>
      <c r="C117" s="11"/>
      <c r="D117" s="57"/>
      <c r="E117" s="25"/>
    </row>
    <row r="118" spans="1:5" ht="15.75" thickBot="1" x14ac:dyDescent="0.3">
      <c r="A118" s="17" t="s">
        <v>102</v>
      </c>
      <c r="B118" s="12" t="s">
        <v>170</v>
      </c>
      <c r="C118" s="11"/>
      <c r="D118" s="57"/>
      <c r="E118" s="25"/>
    </row>
    <row r="119" spans="1:5" ht="15.75" thickBot="1" x14ac:dyDescent="0.3">
      <c r="A119" s="17"/>
      <c r="B119" s="12" t="s">
        <v>171</v>
      </c>
      <c r="C119" s="11"/>
      <c r="D119" s="57"/>
      <c r="E119" s="25"/>
    </row>
    <row r="120" spans="1:5" ht="15.75" thickBot="1" x14ac:dyDescent="0.3">
      <c r="A120" s="17"/>
      <c r="B120" s="12" t="s">
        <v>172</v>
      </c>
      <c r="C120" s="11"/>
      <c r="D120" s="57"/>
      <c r="E120" s="25"/>
    </row>
    <row r="121" spans="1:5" ht="15.75" thickBot="1" x14ac:dyDescent="0.3">
      <c r="A121" s="17"/>
      <c r="B121" s="12" t="s">
        <v>173</v>
      </c>
      <c r="C121" s="11"/>
      <c r="D121" s="57"/>
      <c r="E121" s="25"/>
    </row>
    <row r="122" spans="1:5" ht="15.75" thickBot="1" x14ac:dyDescent="0.3">
      <c r="A122" s="93" t="s">
        <v>88</v>
      </c>
      <c r="B122" s="94"/>
      <c r="C122" s="11"/>
      <c r="D122" s="57">
        <v>0</v>
      </c>
      <c r="E122" s="25"/>
    </row>
    <row r="124" spans="1:5" x14ac:dyDescent="0.25">
      <c r="A124" s="96" t="s">
        <v>174</v>
      </c>
      <c r="B124" s="96"/>
      <c r="C124" s="96"/>
    </row>
    <row r="125" spans="1:5" ht="15.75" thickBot="1" x14ac:dyDescent="0.3"/>
    <row r="126" spans="1:5" ht="39" thickBot="1" x14ac:dyDescent="0.3">
      <c r="A126" s="13"/>
      <c r="B126" s="23" t="s">
        <v>175</v>
      </c>
      <c r="C126" s="58" t="s">
        <v>97</v>
      </c>
    </row>
    <row r="127" spans="1:5" ht="15.75" thickBot="1" x14ac:dyDescent="0.3">
      <c r="A127" s="16" t="s">
        <v>98</v>
      </c>
      <c r="B127" s="12" t="s">
        <v>95</v>
      </c>
      <c r="C127" s="59">
        <f>C19</f>
        <v>0</v>
      </c>
    </row>
    <row r="128" spans="1:5" ht="26.25" thickBot="1" x14ac:dyDescent="0.3">
      <c r="A128" s="16" t="s">
        <v>100</v>
      </c>
      <c r="B128" s="12" t="s">
        <v>111</v>
      </c>
      <c r="C128" s="59">
        <f>C28</f>
        <v>0</v>
      </c>
    </row>
    <row r="129" spans="1:3" ht="15.75" thickBot="1" x14ac:dyDescent="0.3">
      <c r="A129" s="16" t="s">
        <v>102</v>
      </c>
      <c r="B129" s="12" t="s">
        <v>139</v>
      </c>
      <c r="C129" s="59">
        <f>C72</f>
        <v>0</v>
      </c>
    </row>
    <row r="130" spans="1:3" ht="26.25" thickBot="1" x14ac:dyDescent="0.3">
      <c r="A130" s="16" t="s">
        <v>104</v>
      </c>
      <c r="B130" s="12" t="s">
        <v>147</v>
      </c>
      <c r="C130" s="59">
        <f>C101</f>
        <v>0</v>
      </c>
    </row>
    <row r="131" spans="1:3" ht="15.75" thickBot="1" x14ac:dyDescent="0.3">
      <c r="A131" s="16" t="s">
        <v>106</v>
      </c>
      <c r="B131" s="12" t="s">
        <v>161</v>
      </c>
      <c r="C131" s="59">
        <f>C111</f>
        <v>0</v>
      </c>
    </row>
    <row r="132" spans="1:3" ht="15.75" customHeight="1" thickBot="1" x14ac:dyDescent="0.3">
      <c r="A132" s="93" t="s">
        <v>176</v>
      </c>
      <c r="B132" s="94"/>
      <c r="C132" s="59">
        <f>SUM(C127:C131)</f>
        <v>0</v>
      </c>
    </row>
    <row r="133" spans="1:3" ht="15.75" thickBot="1" x14ac:dyDescent="0.3">
      <c r="A133" s="16" t="s">
        <v>126</v>
      </c>
      <c r="B133" s="12" t="s">
        <v>177</v>
      </c>
      <c r="C133" s="59">
        <f>D122</f>
        <v>0</v>
      </c>
    </row>
    <row r="134" spans="1:3" ht="15.75" customHeight="1" thickBot="1" x14ac:dyDescent="0.3">
      <c r="A134" s="93" t="s">
        <v>178</v>
      </c>
      <c r="B134" s="94"/>
      <c r="C134" s="59">
        <f>ROUNDUP(SUM(C19,C28,D42,C52,C60,C72,C87,C93,C101,C111,D122),2)</f>
        <v>0</v>
      </c>
    </row>
  </sheetData>
  <mergeCells count="29">
    <mergeCell ref="A9:C9"/>
    <mergeCell ref="A19:B19"/>
    <mergeCell ref="A21:C21"/>
    <mergeCell ref="A23:C23"/>
    <mergeCell ref="A28:B28"/>
    <mergeCell ref="D70:F70"/>
    <mergeCell ref="A75:C75"/>
    <mergeCell ref="A78:C78"/>
    <mergeCell ref="A87:B87"/>
    <mergeCell ref="A31:D31"/>
    <mergeCell ref="A42:B42"/>
    <mergeCell ref="D49:E49"/>
    <mergeCell ref="A45:C45"/>
    <mergeCell ref="A54:C54"/>
    <mergeCell ref="A52:B52"/>
    <mergeCell ref="A60:B60"/>
    <mergeCell ref="A63:C63"/>
    <mergeCell ref="A72:B72"/>
    <mergeCell ref="A134:B134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132:B13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0" sqref="C20"/>
    </sheetView>
  </sheetViews>
  <sheetFormatPr defaultRowHeight="15" x14ac:dyDescent="0.25"/>
  <cols>
    <col min="1" max="1" width="41.140625" style="34" customWidth="1"/>
    <col min="2" max="2" width="39.5703125" style="35" customWidth="1"/>
    <col min="3" max="3" width="24.85546875" style="35" customWidth="1"/>
  </cols>
  <sheetData>
    <row r="1" spans="1:3" x14ac:dyDescent="0.25">
      <c r="A1" s="101" t="s">
        <v>200</v>
      </c>
      <c r="B1" s="102"/>
      <c r="C1" s="103"/>
    </row>
    <row r="2" spans="1:3" x14ac:dyDescent="0.25">
      <c r="A2" s="106" t="s">
        <v>180</v>
      </c>
      <c r="B2" s="106" t="s">
        <v>183</v>
      </c>
      <c r="C2" s="104" t="s">
        <v>198</v>
      </c>
    </row>
    <row r="3" spans="1:3" x14ac:dyDescent="0.25">
      <c r="A3" s="85"/>
      <c r="B3" s="85"/>
      <c r="C3" s="105"/>
    </row>
    <row r="4" spans="1:3" ht="24" x14ac:dyDescent="0.25">
      <c r="A4" s="26" t="s">
        <v>181</v>
      </c>
      <c r="B4" s="29" t="s">
        <v>220</v>
      </c>
      <c r="C4" s="30">
        <v>0</v>
      </c>
    </row>
    <row r="5" spans="1:3" ht="24" x14ac:dyDescent="0.25">
      <c r="A5" s="26" t="s">
        <v>184</v>
      </c>
      <c r="B5" s="29" t="s">
        <v>220</v>
      </c>
      <c r="C5" s="30">
        <v>0</v>
      </c>
    </row>
    <row r="6" spans="1:3" ht="24" x14ac:dyDescent="0.25">
      <c r="A6" s="26" t="s">
        <v>182</v>
      </c>
      <c r="B6" s="29" t="s">
        <v>220</v>
      </c>
      <c r="C6" s="30">
        <v>0</v>
      </c>
    </row>
    <row r="7" spans="1:3" ht="24" x14ac:dyDescent="0.25">
      <c r="A7" s="26" t="s">
        <v>185</v>
      </c>
      <c r="B7" s="29" t="s">
        <v>220</v>
      </c>
      <c r="C7" s="30">
        <v>0</v>
      </c>
    </row>
    <row r="8" spans="1:3" ht="24" x14ac:dyDescent="0.25">
      <c r="A8" s="26" t="s">
        <v>186</v>
      </c>
      <c r="B8" s="29" t="s">
        <v>220</v>
      </c>
      <c r="C8" s="30">
        <v>0</v>
      </c>
    </row>
    <row r="9" spans="1:3" ht="24" x14ac:dyDescent="0.25">
      <c r="A9" s="26" t="s">
        <v>187</v>
      </c>
      <c r="B9" s="29" t="s">
        <v>220</v>
      </c>
      <c r="C9" s="30">
        <v>0</v>
      </c>
    </row>
    <row r="10" spans="1:3" ht="24" x14ac:dyDescent="0.25">
      <c r="A10" s="26" t="s">
        <v>188</v>
      </c>
      <c r="B10" s="29" t="s">
        <v>220</v>
      </c>
      <c r="C10" s="30">
        <v>0</v>
      </c>
    </row>
    <row r="11" spans="1:3" ht="24" x14ac:dyDescent="0.25">
      <c r="A11" s="26" t="s">
        <v>189</v>
      </c>
      <c r="B11" s="29" t="s">
        <v>220</v>
      </c>
      <c r="C11" s="30">
        <v>0</v>
      </c>
    </row>
    <row r="12" spans="1:3" ht="24" x14ac:dyDescent="0.25">
      <c r="A12" s="26" t="s">
        <v>190</v>
      </c>
      <c r="B12" s="29" t="s">
        <v>220</v>
      </c>
      <c r="C12" s="30">
        <v>0</v>
      </c>
    </row>
    <row r="13" spans="1:3" ht="24" x14ac:dyDescent="0.25">
      <c r="A13" s="26" t="s">
        <v>191</v>
      </c>
      <c r="B13" s="29" t="s">
        <v>220</v>
      </c>
      <c r="C13" s="30">
        <v>0</v>
      </c>
    </row>
    <row r="14" spans="1:3" ht="24" x14ac:dyDescent="0.25">
      <c r="A14" s="26" t="s">
        <v>134</v>
      </c>
      <c r="B14" s="29" t="s">
        <v>220</v>
      </c>
      <c r="C14" s="30">
        <v>0</v>
      </c>
    </row>
    <row r="15" spans="1:3" x14ac:dyDescent="0.25">
      <c r="A15" s="28" t="s">
        <v>192</v>
      </c>
      <c r="B15" s="28" t="s">
        <v>221</v>
      </c>
      <c r="C15" s="31">
        <f>SUM(C4:C14)</f>
        <v>0</v>
      </c>
    </row>
    <row r="16" spans="1:3" ht="36" x14ac:dyDescent="0.25">
      <c r="A16" s="26" t="s">
        <v>193</v>
      </c>
      <c r="B16" s="29" t="s">
        <v>222</v>
      </c>
      <c r="C16" s="32">
        <f>ROUNDUP(C15*10%,2)</f>
        <v>0</v>
      </c>
    </row>
    <row r="17" spans="1:3" ht="36" x14ac:dyDescent="0.25">
      <c r="A17" s="26" t="s">
        <v>194</v>
      </c>
      <c r="B17" s="28" t="s">
        <v>223</v>
      </c>
      <c r="C17" s="33">
        <f>C15+C16</f>
        <v>0</v>
      </c>
    </row>
    <row r="18" spans="1:3" ht="24" x14ac:dyDescent="0.25">
      <c r="A18" s="28" t="s">
        <v>195</v>
      </c>
      <c r="B18" s="28" t="s">
        <v>196</v>
      </c>
      <c r="C18" s="31">
        <f>'IV D - CUSTO PESSOAL MIN'!D24</f>
        <v>0</v>
      </c>
    </row>
    <row r="19" spans="1:3" x14ac:dyDescent="0.25">
      <c r="A19" s="100" t="s">
        <v>197</v>
      </c>
      <c r="B19" s="100"/>
      <c r="C19" s="27">
        <f>C17+C18</f>
        <v>0</v>
      </c>
    </row>
    <row r="20" spans="1:3" x14ac:dyDescent="0.25">
      <c r="A20" s="100" t="s">
        <v>224</v>
      </c>
      <c r="B20" s="100"/>
      <c r="C20" s="27">
        <f>C19*12</f>
        <v>0</v>
      </c>
    </row>
  </sheetData>
  <mergeCells count="6">
    <mergeCell ref="A20:B20"/>
    <mergeCell ref="A1:C1"/>
    <mergeCell ref="C2:C3"/>
    <mergeCell ref="A2:A3"/>
    <mergeCell ref="B2:B3"/>
    <mergeCell ref="A19:B19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IV VALOR TOTAL</vt:lpstr>
      <vt:lpstr>IV A - ALIM COMPLEM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Jessica Rodrigues Paes</cp:lastModifiedBy>
  <dcterms:created xsi:type="dcterms:W3CDTF">2023-03-30T15:02:06Z</dcterms:created>
  <dcterms:modified xsi:type="dcterms:W3CDTF">2024-03-14T11:31:08Z</dcterms:modified>
</cp:coreProperties>
</file>